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3130" windowHeight="12435" tabRatio="834"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7" r:id="rId7"/>
    <sheet name="Units for Indicators" sheetId="6" r:id="rId8"/>
  </sheets>
  <externalReferences>
    <externalReference r:id="rId11"/>
  </externalReferences>
  <definedNames>
    <definedName name="Month">'[1]Dropdowns'!$G$2:$G$13</definedName>
    <definedName name="_xlnm.Print_Area" localSheetId="1">'FinancialData'!$B$1:$H$62</definedName>
    <definedName name="_xlnm.Print_Area" localSheetId="5">'Lessons Learned'!$B$2:$E$29</definedName>
    <definedName name="_xlnm.Print_Area" localSheetId="0">'Overview'!$B$1:$E$64</definedName>
    <definedName name="_xlnm.Print_Area" localSheetId="4">'Project Indicators'!$B$2:$I$38</definedName>
    <definedName name="_xlnm.Print_Area" localSheetId="3">'Rating'!$B$1:$J$82</definedName>
    <definedName name="_xlnm.Print_Area" localSheetId="6">'Results Tracker'!$B$1:$M$39</definedName>
    <definedName name="_xlnm.Print_Area" localSheetId="2">'Risk Assesment'!$B$1:$G$29</definedName>
    <definedName name="Year">'[1]Dropdowns'!$H$2:$H$36</definedName>
  </definedNames>
  <calcPr calcId="145621"/>
</workbook>
</file>

<file path=xl/comments2.xml><?xml version="1.0" encoding="utf-8"?>
<comments xmlns="http://schemas.openxmlformats.org/spreadsheetml/2006/main">
  <authors>
    <author>Veronica Alvarado</author>
  </authors>
  <commentList>
    <comment ref="E7" authorId="0">
      <text>
        <r>
          <rPr>
            <b/>
            <sz val="8"/>
            <rFont val="Tahoma"/>
            <family val="2"/>
          </rPr>
          <t>Amount does not consider MIE Fee 7%</t>
        </r>
      </text>
    </comment>
    <comment ref="O7" authorId="0">
      <text>
        <r>
          <rPr>
            <b/>
            <sz val="8"/>
            <rFont val="Tahoma"/>
            <family val="2"/>
          </rPr>
          <t>Amount does not consider MIE Fee 7%</t>
        </r>
      </text>
    </comment>
  </commentList>
</comments>
</file>

<file path=xl/sharedStrings.xml><?xml version="1.0" encoding="utf-8"?>
<sst xmlns="http://schemas.openxmlformats.org/spreadsheetml/2006/main" count="862" uniqueCount="598">
  <si>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</si>
  <si>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</si>
  <si>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</si>
  <si>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</si>
  <si>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</si>
  <si>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</si>
  <si>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</si>
  <si>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</si>
  <si>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</si>
  <si>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</si>
  <si>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</si>
  <si>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</si>
  <si>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</si>
  <si>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</si>
  <si>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</si>
  <si>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</si>
  <si>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</si>
  <si>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</si>
  <si>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</si>
  <si>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</si>
  <si>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</si>
  <si>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</si>
  <si>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</si>
  <si>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</si>
  <si>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</si>
  <si>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</si>
  <si>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</si>
  <si>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</si>
  <si>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</si>
  <si>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</si>
  <si>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</si>
  <si>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</si>
  <si>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</si>
  <si>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</si>
  <si>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</si>
  <si>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</si>
  <si>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</si>
  <si>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</si>
  <si>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</si>
  <si>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</si>
  <si>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</si>
  <si>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</si>
  <si>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</si>
  <si>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</si>
  <si>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</si>
  <si>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</si>
  <si>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</si>
  <si>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</si>
  <si>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</si>
  <si>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</si>
  <si>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</si>
  <si>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</si>
  <si>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</si>
  <si>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</si>
  <si>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</si>
  <si>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</si>
  <si>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</si>
  <si>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</si>
  <si>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</si>
  <si>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</si>
  <si>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</si>
  <si>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</si>
  <si>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</si>
  <si>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</si>
  <si>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</si>
  <si>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</si>
  <si>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</si>
  <si>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</si>
  <si>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</si>
  <si>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</si>
  <si>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</si>
  <si>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</si>
  <si>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</si>
  <si>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</si>
  <si>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</si>
  <si>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</si>
  <si>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</si>
  <si>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</si>
  <si>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</si>
  <si>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</si>
  <si>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</si>
  <si>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</si>
  <si>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</si>
  <si>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</si>
  <si>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</si>
  <si>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</si>
  <si>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</si>
  <si>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</si>
  <si>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</si>
  <si>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</si>
  <si>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</si>
  <si>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</si>
  <si>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</si>
  <si>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</si>
  <si>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</si>
  <si>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</si>
  <si>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</si>
  <si>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</si>
  <si>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</si>
  <si>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</si>
  <si>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</si>
  <si>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</si>
  <si>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</si>
  <si>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</si>
  <si>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</si>
  <si>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</si>
  <si>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</si>
  <si>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</si>
  <si>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</si>
  <si>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</si>
  <si>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</si>
  <si>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</si>
  <si>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</si>
  <si>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</si>
  <si>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</si>
  <si>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</si>
  <si>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</si>
  <si>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</si>
  <si>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</si>
  <si>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</si>
  <si>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</si>
  <si>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</si>
  <si>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</si>
  <si>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</si>
  <si>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</si>
  <si>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</si>
  <si>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</si>
  <si>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</si>
  <si>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</si>
  <si>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</si>
  <si>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</si>
  <si>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</si>
  <si>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</si>
  <si>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</si>
  <si>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</si>
  <si>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</si>
  <si>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</si>
  <si>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</si>
  <si>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</si>
  <si>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</si>
  <si>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</si>
  <si>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</si>
  <si>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</si>
  <si>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</si>
  <si>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</si>
  <si>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</si>
  <si>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</si>
  <si>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</si>
  <si>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</si>
  <si>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</si>
  <si>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</si>
  <si>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</si>
  <si>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</si>
  <si>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</si>
  <si>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</si>
  <si>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</si>
  <si>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</si>
  <si>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</si>
  <si>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</si>
  <si>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</si>
  <si>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</si>
  <si>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</si>
  <si>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</si>
  <si>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</si>
  <si>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</si>
  <si>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</si>
  <si>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</si>
  <si>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</si>
  <si>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</si>
  <si>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</si>
  <si>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</si>
  <si>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</si>
  <si>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</si>
  <si>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</si>
  <si>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</si>
  <si>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</si>
  <si>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</si>
  <si>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</si>
  <si>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</si>
  <si>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</si>
  <si>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</si>
  <si>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</si>
  <si>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</si>
  <si>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</si>
  <si>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</si>
  <si>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</si>
  <si>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</si>
  <si>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</si>
  <si>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</si>
  <si>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</si>
  <si>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</si>
  <si>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</si>
  <si>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</si>
  <si>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</si>
  <si>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</si>
  <si>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</si>
  <si>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</si>
  <si>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</si>
  <si>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</si>
  <si>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</si>
  <si>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</si>
  <si>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</si>
  <si>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</si>
  <si>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</si>
  <si>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</si>
  <si>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</si>
  <si>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</si>
  <si>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</si>
  <si>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</si>
  <si>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</si>
  <si>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</si>
  <si>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</si>
  <si>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</si>
  <si>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</si>
  <si>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</si>
  <si>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</si>
  <si>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</si>
  <si>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</si>
  <si>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</si>
  <si>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</si>
  <si>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</si>
  <si>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</si>
  <si>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</si>
  <si>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</si>
  <si>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</si>
  <si>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</si>
  <si>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</si>
  <si>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</si>
  <si>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</si>
  <si>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</si>
  <si>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</si>
  <si>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</si>
  <si>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</si>
  <si>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</si>
  <si>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</si>
  <si>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</si>
  <si>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</si>
  <si>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</si>
  <si>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</si>
  <si>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</si>
  <si>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</si>
  <si>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</si>
  <si>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Baseline                 (see Units in next sheet)</t>
  </si>
  <si>
    <t>Mid-term Results</t>
  </si>
  <si>
    <t>Fund Output</t>
  </si>
  <si>
    <t>Fund Output Indicator</t>
  </si>
  <si>
    <t>OBJECTIVE 2</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</si>
  <si>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</si>
  <si>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</si>
  <si>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</si>
  <si>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</si>
  <si>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</si>
  <si>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</si>
  <si>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</si>
  <si>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</si>
  <si>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</si>
  <si>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</si>
  <si>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</si>
  <si>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</si>
  <si>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</si>
  <si>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</si>
  <si>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</si>
  <si>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</si>
  <si>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</si>
  <si>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</si>
  <si>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</si>
  <si>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</si>
  <si>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</si>
  <si>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</si>
  <si>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</si>
  <si>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</si>
  <si>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</si>
  <si>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</si>
  <si>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</si>
  <si>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</si>
  <si>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</si>
  <si>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</si>
  <si>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</si>
  <si>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</si>
  <si>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</si>
  <si>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</si>
  <si>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</si>
  <si>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</si>
  <si>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</si>
  <si>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</si>
  <si>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</si>
  <si>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</si>
  <si>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</si>
  <si>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</si>
  <si>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</si>
  <si>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</si>
  <si>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</si>
  <si>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</si>
  <si>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</si>
  <si>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</si>
  <si>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</si>
  <si>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</si>
  <si>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</si>
  <si>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</si>
  <si>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</si>
  <si>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</si>
  <si>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</si>
  <si>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</si>
  <si>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</si>
  <si>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</si>
  <si>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</si>
  <si>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</si>
  <si>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</si>
  <si>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</si>
  <si>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</si>
  <si>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</si>
  <si>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</si>
  <si>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</si>
  <si>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</si>
  <si>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</si>
  <si>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</si>
  <si>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</si>
  <si>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</si>
  <si>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</si>
  <si>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</si>
  <si>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</si>
  <si>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</si>
  <si>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Deborah Hines</t>
  </si>
  <si>
    <t>Execution Cost</t>
  </si>
  <si>
    <t>Multilateral</t>
  </si>
  <si>
    <t>Enhancing resilience of communities to the adverse effects of climate change on food security, in Pichincha Province and the Jubones River Basin</t>
  </si>
  <si>
    <t>August 2016</t>
  </si>
  <si>
    <t>July 2011</t>
  </si>
  <si>
    <t>deborah.hines@wfp.org</t>
  </si>
  <si>
    <t>jponce@magap.gob.ec</t>
  </si>
  <si>
    <t>gbaroja@pichincha.gob.ec</t>
  </si>
  <si>
    <t>st@cuencadeljubones.gob.ec</t>
  </si>
  <si>
    <t>March 18, 2011</t>
  </si>
  <si>
    <t>November 29, 2011</t>
  </si>
  <si>
    <t>n/a</t>
  </si>
  <si>
    <t>Climate change adaptation has not been incorporated in policies, strategies, and plans of local governments.</t>
  </si>
  <si>
    <t>Low</t>
  </si>
  <si>
    <t xml:space="preserve">MCRJ is going through a re-organization process to become a local governmental consortium.  During this period of change the leadership may redirect its priorities towards different objectives.  </t>
  </si>
  <si>
    <t>Overcome</t>
  </si>
  <si>
    <t>Medium</t>
  </si>
  <si>
    <t xml:space="preserve">There is little local specialized management and technical capacity related to climate change, particularly in the entities that are responsible for the project. MAE identified among one of the major problems regarding adaptation to climate change, the lack of human technical resources. </t>
  </si>
  <si>
    <t>Weak local organizational structures, which may raise conflicts within and among local communities.</t>
  </si>
  <si>
    <t xml:space="preserve">MAE has pointed out the lack of local level information on many aspects of climate change. </t>
  </si>
  <si>
    <t>Threat level to ecosystems, related to climate change effects</t>
  </si>
  <si>
    <t>Impact</t>
  </si>
  <si>
    <t xml:space="preserve">Ecosystems rated as high vulnerability </t>
  </si>
  <si>
    <t>The vulnerability level of ecosystems in the project area, are rated as medium</t>
  </si>
  <si>
    <t>Household consumption score</t>
  </si>
  <si>
    <t>Food consumption less than 30 for 80% of population</t>
  </si>
  <si>
    <t>Food consumption score improves (&gt; 35/40) for all targeted participants</t>
  </si>
  <si>
    <t>Number of adaptation plans implemented at the community level, and incorporated in the district development plan</t>
  </si>
  <si>
    <t>No community adaptation plans under development</t>
  </si>
  <si>
    <t>50 parishes (39 parishes for the CCRJ and 11 for the GPP ) develop adaptation plans to climate change risk, in a participatory process</t>
  </si>
  <si>
    <t>Number of targeted population aware of climate change impacts and appropriate responses to threats</t>
  </si>
  <si>
    <t>Limited knowledge by vulnerable parishes in the adaptation measures to reduce food insecurity</t>
  </si>
  <si>
    <t>At least one family member out of 15,000 households have knowledge of climate threats and adaptation measures</t>
  </si>
  <si>
    <t xml:space="preserve">Awareness raised at community level of climate change threats  </t>
  </si>
  <si>
    <t xml:space="preserve">Limited awareness by parishes of climate threats and local responses  </t>
  </si>
  <si>
    <t>Two 4 year awareness campaigns (one for the CCRJ and one for GPP) have been established and implemented</t>
  </si>
  <si>
    <t>Food security training plan integrated within the adaptation training programs, with gender considerations.</t>
  </si>
  <si>
    <t xml:space="preserve">All the developed adaptation plans, include a food security training plan.
At least 40% of the participants in the training programs are women
</t>
  </si>
  <si>
    <t>Outcome 1.1.</t>
  </si>
  <si>
    <t>Outcome 1.2</t>
  </si>
  <si>
    <t>Number of parishes with adaptation plans aligned with local and provincial priorities</t>
  </si>
  <si>
    <t>Each district by law must have a development plan developed by March 2011. These plans include environmental issues</t>
  </si>
  <si>
    <t>50 parishes have developed their adaptation plans, aligned with local and provincial priorities, are used as a decision making tool</t>
  </si>
  <si>
    <t>Output 1.2.1.</t>
  </si>
  <si>
    <t>Number of adaptation plans, developed with community participation.</t>
  </si>
  <si>
    <t>There are no climate change adaptation plans developed with active community participation</t>
  </si>
  <si>
    <t xml:space="preserve">50 parishes have participated in the adaptation plan development, with 50% of women in parishes participating </t>
  </si>
  <si>
    <t>Number of adaptation plans with a vulnerability reduction and food security approach</t>
  </si>
  <si>
    <t>Output 1.2.2.</t>
  </si>
  <si>
    <t>Number of parishes and community leaders that participate in the process to develop adaptation plans</t>
  </si>
  <si>
    <t>There are no adaptation plans developed with community participation.</t>
  </si>
  <si>
    <t>50 parishes, including leaders and citizens have actively participated in the adaptation plans development</t>
  </si>
  <si>
    <t>Output 1.2.3.</t>
  </si>
  <si>
    <t>Number of institutions with increased capacity to manage adverse climate change events</t>
  </si>
  <si>
    <t>No agreements in the targeted project area.</t>
  </si>
  <si>
    <t>50 parishes sign agreements with required stakeholders</t>
  </si>
  <si>
    <t>Output 1.2.4.</t>
  </si>
  <si>
    <t>Number of women that are community leaders with an actively participation in adaptation plans development, and decision making processes.</t>
  </si>
  <si>
    <t>Limited participation of women and limited decision making roles</t>
  </si>
  <si>
    <t>Women involved in decision making in all parishes</t>
  </si>
  <si>
    <t>Outcome 1.3.</t>
  </si>
  <si>
    <t>Disaster preparedness score.</t>
  </si>
  <si>
    <t>Limited disaster preparedness knowledge in local governments of targeted parishes</t>
  </si>
  <si>
    <t>Disaster preparedness score equal to or greater than 7, indicating local government capacity in disaster preparedness ad food security information with WFP support</t>
  </si>
  <si>
    <t>Percentage of early warning systems that meet national meteorological standards that are used on place</t>
  </si>
  <si>
    <t>No early warning systems to cope with main disasters on place</t>
  </si>
  <si>
    <t>50 systems in place and parishes able to take  appropriate response actions following protocols</t>
  </si>
  <si>
    <t>Number of vulnerable cantons with a designed early warning system and protocols</t>
  </si>
  <si>
    <t>Output 1.3.1.</t>
  </si>
  <si>
    <t>50 parishes have designed their early warning systems and protocols</t>
  </si>
  <si>
    <t>Output 1.3.2.</t>
  </si>
  <si>
    <t>A basic community based system for risk monitoring</t>
  </si>
  <si>
    <t>No community monitoring system on place</t>
  </si>
  <si>
    <t>30 parishes have a monitoring system to track climate events</t>
  </si>
  <si>
    <t>A project results and lessons learned monitoring system</t>
  </si>
  <si>
    <t>Output 1.3.3.</t>
  </si>
  <si>
    <t>No monitoring system</t>
  </si>
  <si>
    <t>Document with project lesson learned and validated models to be replicated</t>
  </si>
  <si>
    <t>Community adaptation asset score (natural and physical)</t>
  </si>
  <si>
    <t>Outcome 2.1.</t>
  </si>
  <si>
    <t xml:space="preserve">50 parishes have reduced their risk and implemented adaptation measures
Asset score threshold set to capture increase (created or restored) in community adaptation assets over base level communities
</t>
  </si>
  <si>
    <t>Percentage of households in targeted parishes with increased capacity to manage climate risk desegregated by gender</t>
  </si>
  <si>
    <t>Initial survey of targeted households</t>
  </si>
  <si>
    <t xml:space="preserve">At least one member of each targeted household has received training and increased their understanding of climate risk and management 
50% of the household participants are women
</t>
  </si>
  <si>
    <t>Number of parishes that have implemented concrete adaptation measures</t>
  </si>
  <si>
    <t>Output 2.1.1.</t>
  </si>
  <si>
    <t>No community activities implemented in the targeted rural parishes</t>
  </si>
  <si>
    <t>50 parishes have implemented at least 3 concrete adaptation measures</t>
  </si>
  <si>
    <t>Output 2.1.2.</t>
  </si>
  <si>
    <t>Physical assets implemented</t>
  </si>
  <si>
    <t xml:space="preserve">Limited number of physical assets in place </t>
  </si>
  <si>
    <t>Output 2.1.3.</t>
  </si>
  <si>
    <t>Natural resources assets implemented</t>
  </si>
  <si>
    <t>Limited number of natural assets in place to withstand or adapt to climate change events</t>
  </si>
  <si>
    <t>Output 2.1.4.</t>
  </si>
  <si>
    <t xml:space="preserve">Number of technological instruments to address climate threats identified </t>
  </si>
  <si>
    <t>No technologies related to adaptation to climate change in place</t>
  </si>
  <si>
    <t>The GPP and the CCRJ have identified the adaptation technologies needed to address climate change on each of the targeted parishes</t>
  </si>
  <si>
    <t>Output 2.1.5.</t>
  </si>
  <si>
    <t>Number of parishes that receive incentives to implement physical/natural resources assets</t>
  </si>
  <si>
    <t>Outcome 2.2.</t>
  </si>
  <si>
    <t>Payment for ecosystem services has not been implemented before in the targeted project area</t>
  </si>
  <si>
    <t>Coordination mechanisms among parishes, local governments, provincial governments in place</t>
  </si>
  <si>
    <t>Limited coordination among the main involved institutions to implement the adaptation measures</t>
  </si>
  <si>
    <t>There is a  letter of interest among all the involved entities to manage jointly climate change risks in the targeted cantons</t>
  </si>
  <si>
    <t>Percentage of local governments and key stakeholders at national, provincial and local level that access to climate change relevant information</t>
  </si>
  <si>
    <t xml:space="preserve">Climate change and variability information is insufficient and not up-dated
Access is limited
</t>
  </si>
  <si>
    <t>Project stakeholders are able to access to up-dated information</t>
  </si>
  <si>
    <t>Output 2.2.1.</t>
  </si>
  <si>
    <t>Parishes agree and support with decisions taken</t>
  </si>
  <si>
    <t>Limited community participation on decision making processes</t>
  </si>
  <si>
    <t xml:space="preserve">All of the proposed activities in the project have a participatory implementation strategy
50% of the participants are women.
</t>
  </si>
  <si>
    <t>Output 2.2.2.</t>
  </si>
  <si>
    <t>Number of workshops to disseminate de information</t>
  </si>
  <si>
    <t>No documented information available</t>
  </si>
  <si>
    <t>Each of the targeted parishes has by the end of the project documented their experience</t>
  </si>
  <si>
    <t>Number of visits to other parishes, not targeted in this project, to disseminate the information</t>
  </si>
  <si>
    <t>No visits have been carried out</t>
  </si>
  <si>
    <t>The most successful experiences, as well as the worst ones are documented</t>
  </si>
  <si>
    <t xml:space="preserve">Changes in responsible actors in the Ecuadorian Government may determine possible changes in the national strategy for climate change.  </t>
  </si>
  <si>
    <t xml:space="preserve">Regulatory setting is in discussion by Ecuador National Assembly, including a new law that regulates the use of hydro resources.  </t>
  </si>
  <si>
    <t>Monitoring systems in place</t>
  </si>
  <si>
    <t>Output 1.3.3. Monitoring system to track project results and lessons learned</t>
  </si>
  <si>
    <t>Monitoring system in place</t>
  </si>
  <si>
    <t>Output 2.1.1. Concrete adaptation measures based on community adaptation plans are designed</t>
  </si>
  <si>
    <t>Strategy developed</t>
  </si>
  <si>
    <t>3.1</t>
  </si>
  <si>
    <t>United Nations Word Food Programme (WFP)</t>
  </si>
  <si>
    <t>ltapia@ambiente.gob.ec</t>
  </si>
  <si>
    <t>1.1.1. Parishes in targeted cantons trained in climate change threats and adaptation measures which reduce vulnerability, in particular related to food security</t>
  </si>
  <si>
    <t>1.1.2. Targeted parishes participate in adaptation and risk reduction awareness activities</t>
  </si>
  <si>
    <t>1.1.3. Food security and gender considerations integrated in all adaptation training programs</t>
  </si>
  <si>
    <t>1.2.4. Women participated in processes and decision making to develop adaptation plans</t>
  </si>
  <si>
    <t>1.3.1. Community early warning system designed, implemented and maintained</t>
  </si>
  <si>
    <t>1.3.3. Monitoring system to track project results and lessons learned</t>
  </si>
  <si>
    <t>2.1.2. Physical assets created, improved or maintained</t>
  </si>
  <si>
    <t>2.1.3. Natural resources assets created, improved or maintained</t>
  </si>
  <si>
    <t>2.1.4. Identification of adaptation technology requirements</t>
  </si>
  <si>
    <t>2.1.5. Implementation strategy includes approach for the use of incentives</t>
  </si>
  <si>
    <t>2.2.1. Community participation, in particular of women, guide decision making processes for project execution</t>
  </si>
  <si>
    <t>2.2.2. Parishes share success stories and lessons learned</t>
  </si>
  <si>
    <t>Scientific and technical information in relation to climate change in Ecuador is insufficient, incomplete, and uncertain.</t>
  </si>
  <si>
    <t>Highly Unsatisfactory (HU)</t>
  </si>
  <si>
    <t>All communities participated in initial training sessions</t>
  </si>
  <si>
    <t>Output 1.3.1. Community early warning system designated, implements and maintained</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</si>
  <si>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</si>
  <si>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</si>
  <si>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Output 1.1.1. Communities in targeted cantons trained in climate change threats and adaptation measures which reduce vulnerability, in particular related to food security</t>
  </si>
  <si>
    <t>Output 1.1.1</t>
  </si>
  <si>
    <t>Output 1.1.2</t>
  </si>
  <si>
    <t>Output 1.1.3</t>
  </si>
  <si>
    <t>No adaptive capacity is implemented in the targeted rural parishes</t>
  </si>
  <si>
    <t xml:space="preserve">National start up processes for cooperation project in Ecuador take an extensive amount of time. </t>
  </si>
  <si>
    <t>veronica.alvarado@wfp.org</t>
  </si>
  <si>
    <t>Neither adaptation plans have integrated food security component, nor any development plans</t>
  </si>
  <si>
    <t>List output and corresponding amount spent for the current reporting period</t>
  </si>
  <si>
    <t>Overcome
(mostly)</t>
  </si>
  <si>
    <t>Veronica Alvarado, WFP´s Programme Office and Project Administrator</t>
  </si>
  <si>
    <t>Target at project approval                   (see Units in next sheet)</t>
  </si>
  <si>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</si>
  <si>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</si>
  <si>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</si>
  <si>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</si>
  <si>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</si>
  <si>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National Executing Entity (Ministry of Environment)</t>
  </si>
  <si>
    <t>Javier Rojas, Project Manager</t>
  </si>
  <si>
    <t>jjrojas@ambiente.gob.ec</t>
  </si>
  <si>
    <t>Andrés Hubenthal, National Director of Climate Change Adaptation</t>
  </si>
  <si>
    <t>ahubenthal@ambiente.gob.ec</t>
  </si>
  <si>
    <t>Jorge Duque, President of the Public Consortium of the Jubones River Basin</t>
  </si>
  <si>
    <t>Javier Ponce, Ministry of Agriculture</t>
  </si>
  <si>
    <t>November 2014</t>
  </si>
  <si>
    <t>Financial information:  cumulative from project start to November 2013</t>
  </si>
  <si>
    <t>Estimated cumulative total disbursement as of November 2013</t>
  </si>
  <si>
    <t>1.2.1. Parish adaptation plans developed to reduce vulnerabilities to climate change induced food insecurity in targeted areas</t>
  </si>
  <si>
    <t>1.2.2. Community participation in processes to develop adaptation plans in targeted parishes</t>
  </si>
  <si>
    <t>1.2.3. Agreements developed and signed among targeted parishes, GPP or CCRJ, MAE and WFP to implement adaptation actions</t>
  </si>
  <si>
    <t xml:space="preserve">Andres Hubenthal, National Director of Climate Change Adaptation </t>
  </si>
  <si>
    <t>Parish adaptation plans prepared</t>
  </si>
  <si>
    <t>All parishes reached</t>
  </si>
  <si>
    <t>Output 1.2.2. Community participation in process to develop adaptation plan in targeted parishes</t>
  </si>
  <si>
    <t>Output 1.2.3. Agreements developed and signed among targeted parishes, GPP or CCRJ, MAE and WFP to implement adaptation actions</t>
  </si>
  <si>
    <t>All agreements reached to implement adaptation plans</t>
  </si>
  <si>
    <t>Output 1.2.4. Women participated in processes and decision making to develop adaptation plans</t>
  </si>
  <si>
    <t>Output 1.1.2. Targeted parishes participate in adaptation and risk reduction awareness activities</t>
  </si>
  <si>
    <t>Output 1.1.3. Food security and gender considerations integrated in all adaptation training programs</t>
  </si>
  <si>
    <t>Output 1.2.1. Parish adaptation plans developed to reduce vulnerabilities to climate change induced food insecurity in targeted areas</t>
  </si>
  <si>
    <t>60% of early warning systems in place</t>
  </si>
  <si>
    <t>Output 1.3.2. Monitoring system in place to track climate events in targeted parishes</t>
  </si>
  <si>
    <t>1.3.2. Monitoring system in place to track climate events in targeted parishes</t>
  </si>
  <si>
    <t>60% of adaptation measures planned</t>
  </si>
  <si>
    <t>Output 2.1.2. Physical assets created, improved or maintained</t>
  </si>
  <si>
    <t>15% of asset created</t>
  </si>
  <si>
    <t>Output 2.1.4. Identification of adaptation technology requirements</t>
  </si>
  <si>
    <t>Output 2.1.3. Natural resources assets created, improved or maintained</t>
  </si>
  <si>
    <t>15% of natural resources assets created</t>
  </si>
  <si>
    <t>15% of adaptation technology requirements &amp; transfer of technologies identifies</t>
  </si>
  <si>
    <t>Output 2.1.5.a. Implementation strategy includes approach for the use of incentives</t>
  </si>
  <si>
    <t>Output 2.1.5.b. Direct incentives provided</t>
  </si>
  <si>
    <t>15% of payments disbursed</t>
  </si>
  <si>
    <t>Number of planning frameworks at local level include change adaptation considerations</t>
  </si>
  <si>
    <t>Each of the targeted parishes has a development plan, that includes environmental issues, but it does not include adaptation measures</t>
  </si>
  <si>
    <t>There are no adaptation plans for targeted parishes with this focus</t>
  </si>
  <si>
    <t>Activities implemented according to parish plans</t>
  </si>
  <si>
    <t>To be determined according to parish plans</t>
  </si>
  <si>
    <t>Assets created according to parish plans</t>
  </si>
  <si>
    <t>All targeted  parish adaptation plans incorporate vulnerability reduction and food security solutions</t>
  </si>
  <si>
    <t>All the targeted parishes and provinces have incorporated climate change variability and adaptation considerations</t>
  </si>
  <si>
    <t>December 2012 to November 2013</t>
  </si>
  <si>
    <t>Under harmonized approach to cash transfer (HACT), this amount includes all expenses and commitments made by: a) WFP on behalf of MAE - executing agency, b) MAE as national executing agency; c) CCRJ as local executing partner; and d) GAD PP as local executing partner.</t>
  </si>
  <si>
    <t>2.1.1. Concrete adaptation measures based on parish adaptation plans are designed</t>
  </si>
  <si>
    <t>º</t>
  </si>
  <si>
    <t>MS</t>
  </si>
  <si>
    <t>15/11/2013</t>
  </si>
  <si>
    <t>The decision making process for this project is delayed due to the involvement of many stakeholders in project implementation.</t>
  </si>
  <si>
    <t>Delay on project implementation due to Local Stakeholders lack experience on project implementation  and understanding of adaptation to climate change processes</t>
  </si>
  <si>
    <t>The project has now an approved Steering Committee Policy and an Operational Manual to guide all the implementation process; both documents define clearly stakeholder roles and responsibilities.</t>
  </si>
  <si>
    <t>The 33 Adaptation Plans are been elaborated with the participation of local people and authorities.</t>
  </si>
  <si>
    <t>Financial information:  cumulative from project start to November 2012</t>
  </si>
  <si>
    <t>During the design of Adaptation Plans, Local Developments Plans (PDOT) have been taking into account. In 2014 PDOT will be revised to include the Adaptation Plans developed by the Project.</t>
  </si>
  <si>
    <t>6 Agreements signed:
MAE-MAGAP-WFP
MAE-CCRJ
MAE-GAD PP
WFP-CCRJ
WFP-GAD PP
CCRJ-Local Governments of Jubones River Basin (comprising coordination with 39 parishes)</t>
  </si>
  <si>
    <t xml:space="preserve">Plans and adaptation measures are currently being developed in 33 of the 50 parishes with an innovative methodology that links climate change, food security and gender. </t>
  </si>
  <si>
    <t xml:space="preserve">There is a preliminary draft of the monitoring plan agreed between MAE and WFP. It will be completed on December 2013. </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</si>
  <si>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</si>
  <si>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Jubones River Basin (covering 3 Provinces, 12 Cantons and 39 Parishes)
Pichincha Province (covering 1 Province, 2 Cantons and 11 Parishes)
15,000 vulnerable families</t>
  </si>
  <si>
    <t>Under a harmonized approach to cash transfers (HACT), this amount includes all expenses and commitments made by: a) WFP on behalf of MAE - executing agency, b) MAE as national executing agency; c) CCRJ as local executing partner; and d) GAD PP as local executing partner.
The amount of $1,496,795 is an accumulative amount up to date. The amount for 2013 is $ 1,199,026</t>
  </si>
  <si>
    <r>
      <t xml:space="preserve">The Public Consortium of the Jubones River Basin (CCRJ) is one the project local executing partners. CCRJ has participated in all project stages since design. The CCRJ, formerly Association of the Jubones River Basin </t>
    </r>
    <r>
      <rPr>
        <i/>
        <sz val="11"/>
        <rFont val="Times New Roman"/>
        <family val="1"/>
      </rPr>
      <t>("Mancomunidad de la Cuenca del Río Jubones" MCRJ)</t>
    </r>
    <r>
      <rPr>
        <sz val="11"/>
        <rFont val="Times New Roman"/>
        <family val="1"/>
      </rPr>
      <t xml:space="preserve"> carried out a process to legally conform a Public Consortium in line with the decentralized law (COOTAD) and it is able to execute the project at local level with full ownership.</t>
    </r>
  </si>
  <si>
    <t>MAE is implementing other adaptation to climate change projects (PRAA, PACC, GACC) which have produced scientific and technical information regarding climate change. A climate model using information from global models have been developed (FClimdex) to identify climate variability. Also MAE and INAMHI are working together to produce climatic information for early warning systems. The CRISTAL methodology prioritizes adaptation measures within communities, which has been used. Finally, the Project has been improving its methodologies for vulnerability assessments to better integrate adaptation to climate change and food security in territorial planning.</t>
  </si>
  <si>
    <t>MAE is working to assist local governments on climate change mainstreaming. The project has established close coordination mechanisms among institutions at national and local levels to incorporate climate change priorities in local planning processes.
The project is working on the baseline study in 50 parishes to determine the knowledge level on climate change, food security and gender.  Also the project is assessing the technical resources, equipment and infrastructure available at local level. The project has designed a local capacity building strategy and training modules on climate change, food and nutrition security and gender to improve communities knowledge and ownership to increase their resilience.</t>
  </si>
  <si>
    <t>The project is undertaking a vulnerability study in targeted areas to set baseline indicators according to the project results framework related to climate change threats, adaptive capacities and community resilience related to food security and gender empowerment.</t>
  </si>
  <si>
    <t>Close coordination with local governments is the key element to prevent conflict at local level. Additionally, throughout the capacity building plan, the project will increase knowledge and ensure participation and gender equality so local communities would take part in decision making and execution of concrete activities to increase their adaptive capacity and resilience to the impacts of climate change that affect their food security with gender empowerment.</t>
  </si>
  <si>
    <t>Vulnerability assessments will be a good platform for the creation of incentives to be developed later on. A consultancy to design the incentives strategy will be hired before end of 2013.</t>
  </si>
  <si>
    <t>A guideline and strategy for capacity development has been developed (it includes training modules on climate change and food security with gender empowerment). Furthermore, specific workshops on these topics have been held with communities, local authorities and project partners.</t>
  </si>
  <si>
    <t>Agreements were signed with project partners: MAE-MAGAP-WFP, MAE-CCRJ, MAE-GAD PP, WFP-CCRJ, WFP-GAD PP and CCRJ-Local Governments of Jubones River Basin (comprising coordination with 39 parishes).
There are several agreements with local actors, however they have not been formalized, yet.
New financial mechanism are in place to transfer funds directly from WFP to local partners. WFP conducted institutional evaluations for GAD PP and CCRJ to determine the risk level regarding funds management.</t>
  </si>
  <si>
    <t>Adaptation Plans under development through a participatory process for 33 parishes (11 in Pichincha Province and 22 in Jubones).</t>
  </si>
  <si>
    <t>Several workshops with local authorities and communities held according with the Project Capacity Building Strategy.
Campaigns are planning for the following years.</t>
  </si>
  <si>
    <t>The 33 Adaptation Plans under development mainstreaming food security and gender empowerment.</t>
  </si>
  <si>
    <t>The 33 Adaptation Plans under development focus on building adaptative capacity and considering vulnerability reduction of food security and gender empowerment.</t>
  </si>
  <si>
    <t>Women have participated in the vulnerability analysis and in the design of adaptation plans and measures in 33 parishes.</t>
  </si>
  <si>
    <t>Under preparation through the vulnerability analysis.</t>
  </si>
  <si>
    <t>Discussions still underway to identify correct systems.</t>
  </si>
  <si>
    <t>A Food Security Assessment took place for the targeted areas to determine the Food Consumption Score, the Dietary Diversity Index and the Cooping Index plus additional general assessment of food security. Data analyzed and results to be  shown before end of 2013.</t>
  </si>
  <si>
    <t>Study under development.</t>
  </si>
  <si>
    <t>Under discussion.</t>
  </si>
  <si>
    <t>Information under collection through the vulnerability study.</t>
  </si>
  <si>
    <t>A lessons learned process is under implementation to capture best practices from project start up phase.</t>
  </si>
  <si>
    <t>Considering in the project implementing strategy.</t>
  </si>
  <si>
    <t>The most important lessons for this period are:
- Adaptation projects need to work in partnership to bring together complementary skills and capacity to achieve the goals established. 
- Capacity building at local level is fundamental to combine community practical experience with technical knowledge to identify climate change impacts and prioritize activities.
- When a variety of stakeholders and themes converge in a project, clear roles and responsibilities among partners are crucial.
- Effective collaboration requires ongoing communication, review and adjustment of roles and responsibilities.
- Collaborative approaches require considerable time and investment.
- Joined up approaches require attention to both vertical and horizontal levels of collaboration.
- Multi-stakeholder collaboration requires ongoing negotiation and trade-offs.
- Building the baseline indicators into the vulnerability study is an efficient way to collect required information.
- It is important that the implementing agency and execution partners, at national and local levels, work closely at all stages of the project.</t>
  </si>
  <si>
    <t>Yes, during this period the project faced some delays in implementation.  The reasons for the delays have been explained in the rating section.
The most important mitigation measure was to change the members of the Project Steering Committee and make a clear distinction between decision making regarding project strategy and local execution.</t>
  </si>
  <si>
    <t>In line with the COOTAD a law of decentralization, local governments are developing Territorial Plans (PDOT) outlining their priorities. Project activities focus on developing Adaptation to Climate Change Plans with a participatory approach. The ACC Plans will be included in PDOT next year 2014 as part of the new planning process at local level after the election of new local authorities on February 2014.</t>
  </si>
  <si>
    <t>Project activities have considered ways to facilitate participation of women and men. A consultancy throughout 10 case studies (6 in Jubones and 4 in Pichincha) analyzed gender dynamics.</t>
  </si>
  <si>
    <t xml:space="preserve">Specific adaptation plans and adaptation measures are under construction. By December 2013, 33 adaptation measures that address food insecurity in a climate change context are expected to be finished. </t>
  </si>
  <si>
    <t>From March to July the project went through a difficult phase, because of the lack of clarity in local partners roles and implementation strategy, which issue delayed implementation agreements and created an internal crisis that led to the change of the Project Manager and the restructuring of the Project National Steering Committee. The implementing partners are now focused on local implementation rather than decision making about the project's strategy and progress which generated conflict of interest.
During 2012 information was collected for the vulnerability assessments but due to the crisis little progress was demonstrated. The new Project National Steering Committee decided to complete the vulnerability analysis and the design of the adaptation plans and measures throughout external consultancies. Those consultancies are working now on 33 parishes (22 on Jubones and 11 on Pichincha) and will finish their documents in late November 2013. Another important decision of the Project National Steering Committee was about funds administration. By now on the funds for the concrete activities at local level are transferred from the WFP to local partners: Jubones Consortium and the Government of Pichincha. During this period, national authorities were changed ( Minister of Environment, Undersecretary of Climate Change and Adaptation to Climate Change Director.
To date we are completing plans and adaptation measures, we are also working in the institutional arrangements for the implementation of the project according to the new strategy. A new adjusted version of the Operating Manual and the Rules of Operation of the National Steering Committee were approved by the Project National Steering Committee. The relationships with our partners have improved. The implementation of adaptation measures and other project components will begin at the beginning of 2014.</t>
  </si>
  <si>
    <t>The 33 Adaptation Plans involve the participation of local people, authorities and stakeholders.</t>
  </si>
  <si>
    <t>Several Agreements are signed to better coordinate activities at local level.</t>
  </si>
  <si>
    <t>There are no changes on project outcomes and outputs. Nevertheless, implementation arrangements were adjusted to clarify roles and responsibilities of project stakeholders to assure good coordination for local implementation.
Additionally, a theory of change was developed with learning questions. It is important to document lessons, what works and what can be improved at all stages of the project.</t>
  </si>
  <si>
    <t>Gender empowerment is a corner stone of this project. With the support of UNWomen, a Gender Strategy and Tools were developed of all project stages. A Gender Relations assessment took place in both intervention zones.
Project stakeholders and staff realize that women and men faced climate change threats differently and women, in most cases, are responsible for household food security. So the concrete actions at local level to face climate impacts must take into account gender empowerment and differential roles between women and men.</t>
  </si>
  <si>
    <t>Lorena Tapia, Ministry of Environment</t>
  </si>
  <si>
    <t>Gustavo Baroja, Governor of the Autonomous Government of the Pichincha Province</t>
  </si>
  <si>
    <t>The Ecuador's Ministry of Environment and the United Nations World Food Programme initiated a five-year project to strengthen resilience and promote food security in 12 cantons, 50 parishes, approximately 150 communities in the Pichincha Province and the Jubones River Basin. The overall goal of the project is to reduce food insecurity and vulnerability of communities and ecosystems, related to the adverse effects of climate change, in the most vulnerable cantons of Pichincha Province and the basin of the Jubones River. The project will reach 15,000 families vulnerable to the effects of climate change and food insecurity. The project includes two components: 
Component 1: Develop awareness and knowledge capacity at the community level on climate change and food insecurity related risks. Objective 1: Increase knowledge to manage climate change risks affecting food security in targeted cantons/parishes in Pichincha Province and in the Basin of the Jubones River. 
Component 2: Increase adaptive capacity and reduce recurrent risks of climate variability at the community level. Objective 2: Strengthen adaptive capacity of highly food insecure communities to respond to the impacts of climate change, including variability in targeted cantons/parishes in the Pichincha Province and the Jubones River Basin.
The project approach recognizes the importance of critical ecosystems and agricultural production systems in support of food security and the most vulnerable segments of the population. The project targets those cantons and parishes with high levels of chronic malnutrition, large precipitation fluctuations and water scarcity due to climate variability and change. It also targets communities that will be most severely affected by climate related events and are least able to cope with increased climate variability.
These components are being implemented under the leadership of Ministry of Environment (MAE), as national executing partner in coordination with the Ministry of Agriculture (MAGAP) and the United Nations World Food Programme (WFP). Two local executing partners the Public Consortium of the Jubones River Basin (CCRJ) and the Pichincha Provincial Government (GAD PP) are responsible for implementing project activities at local level.</t>
  </si>
  <si>
    <t>- Inception Report, delivered to the AF in May 2012
- Building Resilience: Bridging Food Security, Climate Change Adaptation and Disaster Risk Reduction, WFP paper, November 2011 (http://reliefweb.int/sites/reliefweb.int/files/resources/Workshop%20Building%20Resilience%20-%20Case%20Studies%20Overview%20-%20final%20draft.pdf)
- Landscapes for People, Food and Nature Initiative, March 2012 (http://blog.ecoagriculture.org/2012/03/02/community-action-for-food-security-and-resilience-2/)
- WFP Annual Report 2011, May 2012
- WFP Annual Report 2012, September 2013
- SETECI (National Secretary of International Cooperation) Report, October 2012
- El Comercio (Ecuadorian daily newspaper) news article, July 2012
- WFP-MAE Case Study for the Climate and Hunger Conference in Dublin, April 2013 (http://www.dci.gov.ie/what-we-do/dublin-conference/conference-documents/)
- MAE webpage (http://web.ambiente.gob.ec/?q=node/878&amp;page=0,3)
- WFP webpage (http://www.wfp.org/countries/ecuador/operations) and WFP monthly executive brief
- MAE, CCRJ, GAD PP and WFP press releases during project execution
- Steering Committee Bylaws, August 2013
- Project Operational Manual, August 2013
- Methodology for Vulnerability Study, edited on October 2012
- Adapted Methodology for Vulnerability Analysis, November 2013
- Gender Mainstreaming Strategy, January 2013
- Capacity Development Strategy, April 2013
- Case Studies on Gender Assessment, July 2013
- WFP Project Theory of Change, November 2013</t>
  </si>
  <si>
    <t xml:space="preserve">This project has been able to leverage additional funds through formal commitments from local governments, MAE and UN Women. It is an important indication that even though co-financing is not required by the Adaptation Fund, the Government of Ecuador is committed to leveraging additional funds for the Project. MAE, GADPP and CCRJ committed in kind resources for project execution such as: office and communication facilities, ground transportation, staff time, etc. MAE declared a cash contribution of US$ 110,000 during 2013.
Government of Ecuador is very committed to replicating concrete activities that shown cost-efficient results. In particular, they are concerned with ensuring that technologies transferred are sound and culturally appropriate.
</t>
  </si>
  <si>
    <t>The Ministry of Environment is the government institution responsible for climate change policies and strategies. The National Strategy of Climate Change (NSCC) approved in 2012 proposes to strengthen capacities in sectorial ministries and local governments to ensure sustainable activities.
The Provincial Government of Pichincha has developed its Institutional Climate Change Strategy aligned to the NSCC and it will come in to force in 2014.</t>
  </si>
  <si>
    <t>The Ecuadorian National Assembly has not enacted the new law for water management but there is a national entity (SENAGUA) in charge of water management policies. According to the decentralized law (COOTAD), local governments have competencies to promote adaptation measures focused on water management at a local level. The Project is working in partnership with local governments according to the specific competencies outlined in the COOTAD.</t>
  </si>
  <si>
    <t xml:space="preserve">MAE took the initiative at the highest authority level for the completion of the process in the least amount of time possible. Delays were incurred in setting up the Project bank account after its registration on the national planning structure for international cooperation; and in signing project agreements; however strong political support for the project at the highest levels resolved these problems.  </t>
  </si>
  <si>
    <t>The Steering Committee members (MAE, MAGAP and WFP) are seeking to build a lasting and efficient relationship with local partners and other local actors. In order to strengthen local capacities and improve project implementation rate the Steering Committee decided to change the financial arrangements for this project.  WFP is now transfering funds directly to local execution partners for implementation at local level instead of going first through MAE. Memoranda of Understanding and Operating Annual Plans have been signed with local executing partners.</t>
  </si>
  <si>
    <t>Yes, the risks regarding project decision making processes and delays in project implementation were adequately addressed during this period. Important mitigation measures employed to changes in the composition of the Project Steering Committee. It was composed by the Ministry of Environment, the Ministry of Agriculture, the Public Consortium of the Jubones River and the Pichincha Provincial Government and the World Food Programme. Sine August 2013, the Public Consortium and the Pichincha Provincial Government are not part of the Steering Committee. This decision was taken after a long process of negotiation among all partners. This arrangement improve project implementation and strengthen partners roles and responsibilities.
Another important change is that the funds are now transfer from WFP directly to local stakeholders instead of going first to the Ministry of Environment. This financial arrangement helped to create trusting relationships and ownership at local level as well expedited processes.
As well, the Project Manager was changed and WFP counterpart is now working closely with MAE counterparts on all technical, financial, and coordination issues.</t>
  </si>
  <si>
    <t>Workshops on climate change adaptation, risk reduction and food security have been held with the most vulnerable groups and communities that have shown high interest in the topic.</t>
  </si>
  <si>
    <t>Modules and training tools addressing food security and gender empowerment have been developed. There is a strategy to mainstream gender in adaptation plans and measures.</t>
  </si>
  <si>
    <t xml:space="preserve">Adaptations Plans are being developed by external consultancies in coordination with MAE and local executing partners. Participation has been the key element for this process. Some meetings and workshops have been conducted with communities and local authorities who will play a key role on the sustainability of adaptation measures. </t>
  </si>
  <si>
    <t>WFP contacted INAMHI, MAGAP and SNGR to discuss the details of the early warning systems for agro meteorological purposes. Due to diversity on actors and territories, there is a need to reach an agreement about the type and scope of the system.</t>
  </si>
  <si>
    <t xml:space="preserve">Conditions for transferring financial resources have been created. The adaptation measures currently under design (see output 2.1.1) will provide the staring point for creating natural assets in early 2014. </t>
  </si>
  <si>
    <t>Ecuadorian national environmental authorities were changed in May 2013. So WFP needed to restart the conversations with national authorities which delay start-up project at the local level. The main challenge WFP has faced is related to coordination and communication among and within institutions. Collaborative approaches require considerable time and investment. It is very important to involve all stakeholders in the different stages of project design and implementation to make sure of effective participation and commitment. While the results of the project are likely to be more sustainable and appropriately designed because of the multi-stakeholder approach, the time involved in these approaches should not be underestimated. What we have learned is that any adaptation project would need an initial phase to strengthen project design and build consensus and awareness of project goals and objectives among partners. This period also contributes to developing cross-sectorial approaches and mainstreaming gender, requiring involvement and commitment from many stakeholders such as central government, provincial, canton, parish and community levels. During project implementation, WFP has an important role to build and share innovative concepts that link adaptation to climate change, food security and gender. Building this concept with national and local authorities and communities participants presents challenges, related to capacities, responsibilities and timing. While working at central level has been easy, translating this strategy to local levels has been complex and time consuming. Combining communities’ needs for development with adaptation criteria is a technical as well as political issue, and  capacities need to be strengthened in this regard. 
According to national legislation, local governments have responsibilities related to execution, thus concrete adaptation measures need to be implemented by them. Central government supports this decentralization process but needs to be sure that capacities are in place at local level to transfer full responsibility. These issues have delayed project implementation and demanded WFP participation to facilitate and expedite coordination to meet project milestones.
During 2013, the project faced new challenges including: a) difficulties in coordination with local executing partners due to lack of clear definition on roles and responsibilities; b) resignation of Project Manager on June 2013; c) change on national authorities on May 2013 due to presidential elections; d) appointment of new Undersecretary of Climate Change and new Adaptation National Director on May 2013; and, e) long and delayed administrative and financial procedures at the national level.</t>
  </si>
  <si>
    <t>Adaptation to Climate Change Measures are being designed in 33 parishes (11 for Pichincha Province and 39 in the Jubones River Basin).</t>
  </si>
  <si>
    <t>Adaptation to Climate Change measures to be approved by the end of year 2013 for 33 parishes.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</si>
</sst>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5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b/>
      <sz val="8"/>
      <name val="Tahoma"/>
      <family val="2"/>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theme="0" tint="-0.24997000396251678"/>
      <name val="Times New Roman"/>
      <family val="1"/>
    </font>
    <font>
      <i/>
      <sz val="11"/>
      <color theme="1"/>
      <name val="Times New Roman"/>
      <family val="1"/>
    </font>
    <font>
      <b/>
      <sz val="11"/>
      <color rgb="FFFFFFFF"/>
      <name val="Times New Roman"/>
      <family val="1"/>
    </font>
    <font>
      <sz val="18"/>
      <color theme="1"/>
      <name val="Calibri"/>
      <family val="2"/>
      <scheme val="minor"/>
    </font>
    <font>
      <b/>
      <sz val="14"/>
      <color theme="0"/>
      <name val="Calibri"/>
      <family val="2"/>
      <scheme val="minor"/>
    </font>
    <font>
      <b/>
      <sz val="10"/>
      <color theme="1"/>
      <name val="Times New Roman"/>
      <family val="1"/>
    </font>
    <font>
      <b/>
      <sz val="11"/>
      <color theme="0"/>
      <name val="Times New Roman"/>
      <family val="1"/>
    </font>
    <font>
      <b/>
      <sz val="8"/>
      <name val="Calibri"/>
      <family val="2"/>
    </font>
  </fonts>
  <fills count="12">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4" tint="0.39998000860214233"/>
        <bgColor indexed="64"/>
      </patternFill>
    </fill>
  </fills>
  <borders count="68">
    <border>
      <left/>
      <right/>
      <top/>
      <bottom/>
      <diagonal/>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medium"/>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medium"/>
      <right style="thin"/>
      <top style="medium"/>
      <bottom/>
    </border>
    <border>
      <left style="thin"/>
      <right style="medium"/>
      <top style="medium"/>
      <bottom/>
    </border>
    <border>
      <left style="medium"/>
      <right style="medium"/>
      <top style="thin"/>
      <bottom/>
    </border>
    <border>
      <left style="medium"/>
      <right style="thin">
        <color indexed="8"/>
      </right>
      <top style="thin">
        <color indexed="8"/>
      </top>
      <bottom style="thin">
        <color indexed="8"/>
      </bottom>
    </border>
    <border>
      <left style="thin"/>
      <right/>
      <top style="thin"/>
      <bottom style="thin"/>
    </border>
    <border>
      <left style="thin"/>
      <right/>
      <top style="thin"/>
      <bottom/>
    </border>
    <border>
      <left style="thin"/>
      <right/>
      <top style="medium"/>
      <bottom style="medium"/>
    </border>
    <border>
      <left style="medium">
        <color indexed="8"/>
      </left>
      <right style="medium">
        <color indexed="8"/>
      </right>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right/>
      <top/>
      <bottom style="thin"/>
    </border>
    <border>
      <left/>
      <right/>
      <top style="thin">
        <color indexed="8"/>
      </top>
      <bottom style="thin">
        <color indexed="8"/>
      </bottom>
    </border>
    <border>
      <left/>
      <right/>
      <top style="thin"/>
      <bottom style="medium"/>
    </border>
    <border>
      <left style="thin">
        <color indexed="8"/>
      </left>
      <right style="medium"/>
      <top style="thin">
        <color indexed="8"/>
      </top>
      <bottom style="thin">
        <color indexed="8"/>
      </bottom>
    </border>
    <border>
      <left style="medium"/>
      <right style="thin"/>
      <top style="thin"/>
      <bottom style="thin"/>
    </border>
    <border>
      <left style="thin"/>
      <right style="medium"/>
      <top style="thin"/>
      <bottom/>
    </border>
    <border>
      <left style="thin"/>
      <right style="medium"/>
      <top style="medium"/>
      <bottom style="thin"/>
    </border>
    <border>
      <left style="thin"/>
      <right style="medium"/>
      <top style="thin"/>
      <bottom style="thin"/>
    </border>
    <border>
      <left style="thin"/>
      <right style="medium"/>
      <top/>
      <bottom style="medium"/>
    </border>
    <border>
      <left style="medium"/>
      <right/>
      <top style="thin">
        <color indexed="8"/>
      </top>
      <bottom style="thin">
        <color indexed="8"/>
      </bottom>
    </border>
    <border>
      <left style="thin"/>
      <right style="thin"/>
      <top style="thin"/>
      <bottom style="thin"/>
    </border>
    <border>
      <left style="medium"/>
      <right/>
      <top style="medium"/>
      <bottom style="medium"/>
    </border>
    <border>
      <left style="medium">
        <color indexed="8"/>
      </left>
      <right style="medium">
        <color indexed="8"/>
      </right>
      <top style="medium">
        <color indexed="8"/>
      </top>
      <bottom style="medium">
        <color indexed="8"/>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medium"/>
      <right style="medium"/>
      <top style="thin">
        <color indexed="8"/>
      </top>
      <bottom/>
    </border>
    <border>
      <left/>
      <right style="thin">
        <color indexed="8"/>
      </right>
      <top/>
      <bottom style="thin">
        <color indexed="8"/>
      </bottom>
    </border>
    <border>
      <left style="medium"/>
      <right/>
      <top style="thin"/>
      <bottom style="thin"/>
    </border>
    <border>
      <left/>
      <right style="medium"/>
      <top style="thin"/>
      <bottom style="thin"/>
    </border>
    <border>
      <left style="medium"/>
      <right/>
      <top style="medium"/>
      <bottom style="thin"/>
    </border>
    <border>
      <left/>
      <right style="medium"/>
      <top style="medium"/>
      <bottom style="thin"/>
    </border>
    <border>
      <left style="medium"/>
      <right style="thin">
        <color indexed="8"/>
      </right>
      <top style="thin">
        <color indexed="8"/>
      </top>
      <bottom style="medium"/>
    </border>
    <border>
      <left style="thin">
        <color indexed="8"/>
      </left>
      <right style="medium"/>
      <top style="thin">
        <color indexed="8"/>
      </top>
      <bottom style="medium"/>
    </border>
    <border>
      <left style="medium"/>
      <right style="medium">
        <color indexed="8"/>
      </right>
      <top style="medium"/>
      <bottom/>
    </border>
    <border>
      <left style="medium"/>
      <right style="medium">
        <color indexed="8"/>
      </right>
      <top/>
      <bottom style="medium"/>
    </border>
    <border>
      <left style="medium"/>
      <right style="medium">
        <color indexed="8"/>
      </right>
      <top/>
      <bottom/>
    </border>
    <border>
      <left style="medium"/>
      <right/>
      <top style="thin"/>
      <bottom style="medium"/>
    </border>
    <border>
      <left/>
      <right style="medium"/>
      <top style="thin"/>
      <bottom style="medium"/>
    </border>
    <border>
      <left/>
      <right/>
      <top style="medium"/>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medium"/>
      <right style="medium"/>
      <top/>
      <bottom style="thin">
        <color indexed="8"/>
      </bottom>
    </border>
    <border>
      <left/>
      <right style="medium">
        <color rgb="FF000000"/>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cellStyleXfs>
  <cellXfs count="414">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0" fillId="2"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2" borderId="1" xfId="0" applyNumberFormat="1" applyFont="1" applyFill="1" applyBorder="1" applyAlignment="1" applyProtection="1">
      <alignment horizontal="left"/>
      <protection locked="0"/>
    </xf>
    <xf numFmtId="164" fontId="2" fillId="2" borderId="2"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30"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2" borderId="1"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16" fillId="2" borderId="4" xfId="0" applyFont="1" applyFill="1" applyBorder="1" applyAlignment="1" applyProtection="1">
      <alignment vertical="top" wrapText="1"/>
      <protection/>
    </xf>
    <xf numFmtId="0" fontId="16" fillId="2" borderId="4" xfId="0" applyFont="1" applyFill="1" applyBorder="1" applyAlignment="1" applyProtection="1">
      <alignment horizontal="center" vertical="top" wrapText="1"/>
      <protection/>
    </xf>
    <xf numFmtId="0" fontId="15" fillId="2" borderId="5" xfId="0" applyFont="1" applyFill="1" applyBorder="1" applyAlignment="1" applyProtection="1">
      <alignment vertical="top" wrapText="1"/>
      <protection/>
    </xf>
    <xf numFmtId="0" fontId="15" fillId="2" borderId="3" xfId="0" applyFont="1" applyFill="1" applyBorder="1" applyAlignment="1" applyProtection="1">
      <alignment vertical="top" wrapText="1"/>
      <protection/>
    </xf>
    <xf numFmtId="0" fontId="15" fillId="2" borderId="2" xfId="0" applyFont="1" applyFill="1" applyBorder="1" applyAlignment="1" applyProtection="1">
      <alignment vertical="top" wrapText="1"/>
      <protection/>
    </xf>
    <xf numFmtId="0" fontId="0" fillId="0" borderId="0" xfId="0" applyAlignment="1">
      <alignment horizontal="center" vertical="center"/>
    </xf>
    <xf numFmtId="0" fontId="31" fillId="3"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2" borderId="6" xfId="0" applyFont="1" applyFill="1" applyBorder="1" applyAlignment="1">
      <alignment vertical="top" wrapText="1"/>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center" wrapText="1"/>
    </xf>
    <xf numFmtId="0" fontId="17" fillId="2" borderId="0" xfId="0" applyFont="1" applyFill="1" applyBorder="1" applyAlignment="1" applyProtection="1">
      <alignment vertical="top" wrapText="1"/>
      <protection/>
    </xf>
    <xf numFmtId="0" fontId="33" fillId="2" borderId="0" xfId="0" applyFont="1" applyFill="1" applyBorder="1" applyAlignment="1" applyProtection="1">
      <alignment vertical="top" wrapText="1"/>
      <protection/>
    </xf>
    <xf numFmtId="0" fontId="31" fillId="2" borderId="0" xfId="0" applyFont="1" applyFill="1" applyBorder="1" applyAlignment="1">
      <alignment horizontal="center" vertical="top" wrapText="1"/>
    </xf>
    <xf numFmtId="0" fontId="29" fillId="2" borderId="0" xfId="20" applyFill="1" applyBorder="1" applyAlignment="1" applyProtection="1">
      <alignment horizontal="center" vertical="top" wrapText="1"/>
      <protection/>
    </xf>
    <xf numFmtId="0" fontId="32" fillId="4" borderId="8" xfId="0" applyFont="1" applyFill="1" applyBorder="1" applyAlignment="1">
      <alignment horizontal="center" vertical="center" wrapText="1"/>
    </xf>
    <xf numFmtId="0" fontId="17" fillId="3" borderId="9" xfId="0" applyFont="1" applyFill="1" applyBorder="1" applyAlignment="1" applyProtection="1">
      <alignment horizontal="left" vertical="top" wrapText="1"/>
      <protection/>
    </xf>
    <xf numFmtId="0" fontId="33" fillId="3" borderId="10" xfId="0" applyFont="1" applyFill="1" applyBorder="1" applyAlignment="1" applyProtection="1">
      <alignment vertical="top" wrapText="1"/>
      <protection/>
    </xf>
    <xf numFmtId="0" fontId="2" fillId="3" borderId="11" xfId="0" applyFont="1" applyFill="1" applyBorder="1" applyProtection="1">
      <protection/>
    </xf>
    <xf numFmtId="0" fontId="2" fillId="3" borderId="12" xfId="0" applyFont="1" applyFill="1" applyBorder="1" applyAlignment="1" applyProtection="1">
      <alignment horizontal="left" vertical="center"/>
      <protection/>
    </xf>
    <xf numFmtId="0" fontId="2" fillId="3" borderId="12" xfId="0" applyFont="1" applyFill="1" applyBorder="1" applyProtection="1">
      <protection/>
    </xf>
    <xf numFmtId="0" fontId="2" fillId="3" borderId="13" xfId="0" applyFont="1" applyFill="1" applyBorder="1" applyProtection="1">
      <protection/>
    </xf>
    <xf numFmtId="0" fontId="2" fillId="3" borderId="14" xfId="0" applyFont="1" applyFill="1" applyBorder="1" applyProtection="1">
      <protection/>
    </xf>
    <xf numFmtId="0" fontId="2" fillId="3" borderId="15" xfId="0" applyFont="1" applyFill="1" applyBorder="1" applyProtection="1">
      <protection/>
    </xf>
    <xf numFmtId="0" fontId="2" fillId="3" borderId="0" xfId="0" applyFont="1" applyFill="1" applyBorder="1" applyAlignment="1" applyProtection="1">
      <alignment horizontal="left" vertical="center"/>
      <protection/>
    </xf>
    <xf numFmtId="0" fontId="2" fillId="3" borderId="0" xfId="0" applyFont="1" applyFill="1" applyBorder="1" applyProtection="1">
      <protection/>
    </xf>
    <xf numFmtId="0" fontId="2" fillId="3" borderId="14" xfId="0" applyFont="1" applyFill="1" applyBorder="1" applyAlignment="1" applyProtection="1">
      <alignment horizontal="left" vertical="center"/>
      <protection/>
    </xf>
    <xf numFmtId="0" fontId="2" fillId="3" borderId="15"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13" fillId="3" borderId="0" xfId="0" applyFont="1" applyFill="1" applyBorder="1" applyAlignment="1" applyProtection="1">
      <alignment horizontal="left" vertical="center"/>
      <protection/>
    </xf>
    <xf numFmtId="0" fontId="11" fillId="3" borderId="0" xfId="0" applyFont="1" applyFill="1" applyBorder="1" applyAlignment="1" applyProtection="1">
      <alignment vertical="top" wrapText="1"/>
      <protection/>
    </xf>
    <xf numFmtId="0" fontId="2" fillId="3" borderId="16" xfId="0" applyFont="1" applyFill="1" applyBorder="1" applyProtection="1">
      <protection/>
    </xf>
    <xf numFmtId="0" fontId="2" fillId="3" borderId="17" xfId="0" applyFont="1" applyFill="1" applyBorder="1" applyAlignment="1" applyProtection="1">
      <alignment horizontal="left" vertical="center" wrapText="1"/>
      <protection/>
    </xf>
    <xf numFmtId="0" fontId="2" fillId="3" borderId="17" xfId="0" applyFont="1" applyFill="1" applyBorder="1" applyAlignment="1" applyProtection="1">
      <alignment vertical="top" wrapText="1"/>
      <protection/>
    </xf>
    <xf numFmtId="0" fontId="2" fillId="3" borderId="18" xfId="0" applyFont="1" applyFill="1" applyBorder="1" applyProtection="1">
      <protection/>
    </xf>
    <xf numFmtId="0" fontId="15" fillId="3" borderId="15" xfId="0" applyFont="1" applyFill="1" applyBorder="1" applyAlignment="1" applyProtection="1">
      <alignment vertical="top" wrapText="1"/>
      <protection/>
    </xf>
    <xf numFmtId="0" fontId="15" fillId="3" borderId="14" xfId="0" applyFont="1" applyFill="1" applyBorder="1" applyAlignment="1" applyProtection="1">
      <alignment vertical="top" wrapText="1"/>
      <protection/>
    </xf>
    <xf numFmtId="0" fontId="15" fillId="3" borderId="0" xfId="0" applyFont="1" applyFill="1" applyBorder="1" applyProtection="1">
      <protection/>
    </xf>
    <xf numFmtId="0" fontId="15" fillId="3" borderId="0" xfId="0" applyFont="1" applyFill="1" applyBorder="1" applyAlignment="1" applyProtection="1">
      <alignment vertical="top" wrapText="1"/>
      <protection/>
    </xf>
    <xf numFmtId="0" fontId="16" fillId="3" borderId="0" xfId="0" applyFont="1" applyFill="1" applyBorder="1" applyAlignment="1" applyProtection="1">
      <alignment vertical="top" wrapText="1"/>
      <protection/>
    </xf>
    <xf numFmtId="0" fontId="8" fillId="3" borderId="16" xfId="0" applyFont="1" applyFill="1" applyBorder="1" applyAlignment="1" applyProtection="1">
      <alignment vertical="top" wrapText="1"/>
      <protection/>
    </xf>
    <xf numFmtId="0" fontId="8" fillId="3" borderId="17" xfId="0" applyFont="1" applyFill="1" applyBorder="1" applyAlignment="1" applyProtection="1">
      <alignment vertical="top" wrapText="1"/>
      <protection/>
    </xf>
    <xf numFmtId="0" fontId="8" fillId="3" borderId="18" xfId="0" applyFont="1" applyFill="1" applyBorder="1" applyAlignment="1" applyProtection="1">
      <alignment vertical="top" wrapText="1"/>
      <protection/>
    </xf>
    <xf numFmtId="0" fontId="30" fillId="3" borderId="11" xfId="0" applyFont="1" applyFill="1" applyBorder="1" applyAlignment="1">
      <alignment horizontal="left" vertical="center"/>
    </xf>
    <xf numFmtId="0" fontId="30" fillId="3" borderId="12" xfId="0" applyFont="1" applyFill="1" applyBorder="1" applyAlignment="1">
      <alignment horizontal="left" vertical="center"/>
    </xf>
    <xf numFmtId="0" fontId="30" fillId="3" borderId="12" xfId="0" applyFont="1" applyFill="1" applyBorder="1"/>
    <xf numFmtId="0" fontId="30" fillId="3" borderId="13" xfId="0" applyFont="1" applyFill="1" applyBorder="1"/>
    <xf numFmtId="0" fontId="30" fillId="3" borderId="14" xfId="0" applyFont="1" applyFill="1" applyBorder="1" applyAlignment="1">
      <alignment horizontal="left" vertical="center"/>
    </xf>
    <xf numFmtId="0" fontId="2" fillId="3" borderId="15" xfId="0" applyFont="1" applyFill="1" applyBorder="1" applyAlignment="1" applyProtection="1">
      <alignment vertical="top" wrapText="1"/>
      <protection/>
    </xf>
    <xf numFmtId="0" fontId="2" fillId="3" borderId="14" xfId="0" applyFont="1" applyFill="1" applyBorder="1" applyAlignment="1" applyProtection="1">
      <alignment horizontal="left" vertical="center" wrapText="1"/>
      <protection/>
    </xf>
    <xf numFmtId="0" fontId="2" fillId="3" borderId="0" xfId="0" applyFont="1" applyFill="1" applyBorder="1" applyAlignment="1" applyProtection="1">
      <alignment vertical="top" wrapText="1"/>
      <protection/>
    </xf>
    <xf numFmtId="0" fontId="2" fillId="3" borderId="16" xfId="0" applyFont="1" applyFill="1" applyBorder="1" applyAlignment="1" applyProtection="1">
      <alignment horizontal="left" vertical="center" wrapText="1"/>
      <protection/>
    </xf>
    <xf numFmtId="0" fontId="3" fillId="3" borderId="17" xfId="0" applyFont="1" applyFill="1" applyBorder="1" applyAlignment="1" applyProtection="1">
      <alignment vertical="top" wrapText="1"/>
      <protection/>
    </xf>
    <xf numFmtId="0" fontId="2" fillId="3" borderId="18" xfId="0" applyFont="1" applyFill="1" applyBorder="1" applyAlignment="1" applyProtection="1">
      <alignment vertical="top" wrapText="1"/>
      <protection/>
    </xf>
    <xf numFmtId="0" fontId="30" fillId="3" borderId="12" xfId="0" applyFont="1" applyFill="1" applyBorder="1" applyProtection="1">
      <protection/>
    </xf>
    <xf numFmtId="0" fontId="30" fillId="3" borderId="13" xfId="0" applyFont="1" applyFill="1" applyBorder="1" applyProtection="1">
      <protection/>
    </xf>
    <xf numFmtId="0" fontId="30" fillId="3" borderId="0" xfId="0" applyFont="1" applyFill="1" applyBorder="1" applyProtection="1">
      <protection/>
    </xf>
    <xf numFmtId="0" fontId="30" fillId="3" borderId="15"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15" xfId="0" applyFont="1" applyFill="1" applyBorder="1" applyProtection="1">
      <protection/>
    </xf>
    <xf numFmtId="0" fontId="2" fillId="3" borderId="0" xfId="0" applyFont="1" applyFill="1" applyBorder="1" applyAlignment="1" applyProtection="1">
      <alignment horizontal="center"/>
      <protection/>
    </xf>
    <xf numFmtId="0" fontId="3" fillId="3" borderId="0" xfId="0" applyFont="1" applyFill="1" applyBorder="1" applyProtection="1">
      <protection/>
    </xf>
    <xf numFmtId="0" fontId="2" fillId="3" borderId="0" xfId="0" applyFont="1" applyFill="1" applyBorder="1" applyAlignment="1" applyProtection="1">
      <alignment horizontal="right"/>
      <protection/>
    </xf>
    <xf numFmtId="0" fontId="2" fillId="3" borderId="17" xfId="0" applyFont="1" applyFill="1" applyBorder="1" applyProtection="1">
      <protection/>
    </xf>
    <xf numFmtId="0" fontId="34" fillId="0" borderId="4" xfId="0" applyFont="1" applyBorder="1" applyAlignment="1">
      <alignment horizontal="center" readingOrder="1"/>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0" xfId="0" applyFill="1" applyBorder="1"/>
    <xf numFmtId="0" fontId="14" fillId="3" borderId="15" xfId="0" applyFont="1" applyFill="1" applyBorder="1" applyAlignment="1" applyProtection="1">
      <alignment/>
      <protection/>
    </xf>
    <xf numFmtId="0" fontId="0" fillId="3" borderId="15" xfId="0" applyFill="1" applyBorder="1"/>
    <xf numFmtId="0" fontId="35" fillId="3" borderId="11" xfId="0" applyFont="1" applyFill="1" applyBorder="1" applyAlignment="1">
      <alignment vertical="center"/>
    </xf>
    <xf numFmtId="0" fontId="35" fillId="3" borderId="14" xfId="0" applyFont="1" applyFill="1" applyBorder="1" applyAlignment="1">
      <alignment vertical="center"/>
    </xf>
    <xf numFmtId="0" fontId="35" fillId="3" borderId="0" xfId="0" applyFont="1" applyFill="1" applyBorder="1" applyAlignment="1">
      <alignment vertical="center"/>
    </xf>
    <xf numFmtId="0" fontId="0" fillId="0" borderId="0" xfId="0" applyBorder="1"/>
    <xf numFmtId="0" fontId="32" fillId="4" borderId="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4"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0" fontId="2" fillId="3" borderId="16" xfId="0" applyFont="1" applyFill="1" applyBorder="1" applyAlignment="1" applyProtection="1">
      <alignment vertical="center"/>
      <protection/>
    </xf>
    <xf numFmtId="0" fontId="2" fillId="3" borderId="17" xfId="0" applyFont="1" applyFill="1" applyBorder="1" applyAlignment="1" applyProtection="1">
      <alignment vertical="center"/>
      <protection/>
    </xf>
    <xf numFmtId="0" fontId="2" fillId="3" borderId="18" xfId="0" applyFont="1" applyFill="1" applyBorder="1" applyAlignment="1" applyProtection="1">
      <alignment vertical="center"/>
      <protection/>
    </xf>
    <xf numFmtId="0" fontId="3"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3" fillId="3" borderId="15" xfId="0" applyFont="1" applyFill="1" applyBorder="1" applyAlignment="1" applyProtection="1">
      <alignment horizontal="left" vertical="center" wrapText="1"/>
      <protection/>
    </xf>
    <xf numFmtId="0" fontId="3" fillId="3" borderId="0" xfId="0" applyFont="1" applyFill="1" applyBorder="1" applyAlignment="1" applyProtection="1">
      <alignment horizontal="center" vertical="center" wrapText="1"/>
      <protection/>
    </xf>
    <xf numFmtId="0" fontId="32" fillId="4" borderId="7" xfId="0" applyFont="1" applyFill="1" applyBorder="1" applyAlignment="1">
      <alignment horizontal="center" vertical="center" wrapText="1"/>
    </xf>
    <xf numFmtId="0" fontId="0" fillId="3" borderId="12" xfId="0" applyFill="1" applyBorder="1" applyAlignment="1">
      <alignment/>
    </xf>
    <xf numFmtId="0" fontId="0" fillId="3" borderId="0" xfId="0" applyFill="1" applyBorder="1" applyAlignment="1">
      <alignment/>
    </xf>
    <xf numFmtId="0" fontId="0" fillId="3" borderId="17" xfId="0" applyFill="1" applyBorder="1" applyAlignment="1">
      <alignment/>
    </xf>
    <xf numFmtId="0" fontId="12" fillId="3" borderId="0" xfId="0" applyFont="1" applyFill="1" applyBorder="1" applyAlignment="1" applyProtection="1">
      <alignment horizontal="left" vertical="center" wrapText="1"/>
      <protection/>
    </xf>
    <xf numFmtId="0" fontId="0" fillId="3" borderId="0" xfId="0" applyFill="1" applyAlignment="1">
      <alignment horizontal="left" vertical="center"/>
    </xf>
    <xf numFmtId="0" fontId="2" fillId="5" borderId="0" xfId="0" applyFont="1" applyFill="1" applyBorder="1" applyAlignment="1" applyProtection="1">
      <alignment horizontal="right" vertical="center"/>
      <protection/>
    </xf>
    <xf numFmtId="0" fontId="2" fillId="3" borderId="0" xfId="0" applyFont="1" applyFill="1" applyBorder="1" applyAlignment="1" applyProtection="1">
      <alignment horizontal="right" vertical="center"/>
      <protection/>
    </xf>
    <xf numFmtId="0" fontId="30" fillId="3" borderId="11" xfId="0" applyFont="1" applyFill="1" applyBorder="1"/>
    <xf numFmtId="0" fontId="30" fillId="3" borderId="14" xfId="0" applyFont="1" applyFill="1" applyBorder="1"/>
    <xf numFmtId="0" fontId="30" fillId="3" borderId="15" xfId="0" applyFont="1" applyFill="1" applyBorder="1"/>
    <xf numFmtId="0" fontId="36" fillId="3" borderId="0" xfId="0" applyFont="1" applyFill="1" applyBorder="1"/>
    <xf numFmtId="0" fontId="37" fillId="3" borderId="0" xfId="0" applyFont="1" applyFill="1" applyBorder="1"/>
    <xf numFmtId="0" fontId="36" fillId="0" borderId="19" xfId="0" applyFont="1" applyFill="1" applyBorder="1" applyAlignment="1">
      <alignment vertical="top" wrapText="1"/>
    </xf>
    <xf numFmtId="0" fontId="36" fillId="0" borderId="20" xfId="0" applyFont="1" applyFill="1" applyBorder="1" applyAlignment="1">
      <alignment vertical="top" wrapText="1"/>
    </xf>
    <xf numFmtId="0" fontId="36" fillId="0" borderId="4" xfId="0" applyFont="1" applyFill="1" applyBorder="1" applyAlignment="1">
      <alignment vertical="top" wrapText="1"/>
    </xf>
    <xf numFmtId="0" fontId="30" fillId="0" borderId="4" xfId="0" applyFont="1" applyFill="1" applyBorder="1" applyAlignment="1">
      <alignment vertical="top" wrapText="1"/>
    </xf>
    <xf numFmtId="0" fontId="30" fillId="3" borderId="17" xfId="0" applyFont="1" applyFill="1" applyBorder="1"/>
    <xf numFmtId="0" fontId="38" fillId="0" borderId="4" xfId="0" applyFont="1" applyFill="1" applyBorder="1" applyAlignment="1">
      <alignment horizontal="center" vertical="top" wrapText="1"/>
    </xf>
    <xf numFmtId="0" fontId="38" fillId="0" borderId="7" xfId="0" applyFont="1" applyFill="1" applyBorder="1" applyAlignment="1">
      <alignment horizontal="center" vertical="top" wrapText="1"/>
    </xf>
    <xf numFmtId="0" fontId="38" fillId="0" borderId="4" xfId="0" applyFont="1" applyFill="1" applyBorder="1" applyAlignment="1">
      <alignment horizontal="center" vertical="top"/>
    </xf>
    <xf numFmtId="0" fontId="12" fillId="3" borderId="0" xfId="0" applyFont="1" applyFill="1" applyBorder="1" applyAlignment="1" applyProtection="1">
      <alignment horizontal="center" wrapText="1"/>
      <protection/>
    </xf>
    <xf numFmtId="0" fontId="3" fillId="3" borderId="0" xfId="0" applyFont="1" applyFill="1" applyBorder="1" applyAlignment="1" applyProtection="1">
      <alignment horizontal="left" vertical="center" wrapText="1"/>
      <protection/>
    </xf>
    <xf numFmtId="0" fontId="30" fillId="0" borderId="0" xfId="0" applyFont="1" applyFill="1" applyAlignment="1" applyProtection="1">
      <alignment horizontal="right"/>
      <protection/>
    </xf>
    <xf numFmtId="0" fontId="30" fillId="3" borderId="11" xfId="0" applyFont="1" applyFill="1" applyBorder="1" applyAlignment="1" applyProtection="1">
      <alignment horizontal="right"/>
      <protection/>
    </xf>
    <xf numFmtId="0" fontId="30" fillId="3" borderId="12" xfId="0" applyFont="1" applyFill="1" applyBorder="1" applyAlignment="1" applyProtection="1">
      <alignment horizontal="right"/>
      <protection/>
    </xf>
    <xf numFmtId="0" fontId="30" fillId="3" borderId="14" xfId="0" applyFont="1" applyFill="1" applyBorder="1" applyAlignment="1" applyProtection="1">
      <alignment horizontal="right"/>
      <protection/>
    </xf>
    <xf numFmtId="0" fontId="30" fillId="3" borderId="0" xfId="0" applyFont="1" applyFill="1" applyBorder="1" applyAlignment="1" applyProtection="1">
      <alignment horizontal="right"/>
      <protection/>
    </xf>
    <xf numFmtId="0" fontId="2" fillId="3" borderId="14" xfId="0" applyFont="1" applyFill="1" applyBorder="1" applyAlignment="1" applyProtection="1">
      <alignment horizontal="right"/>
      <protection/>
    </xf>
    <xf numFmtId="0" fontId="2" fillId="3" borderId="14" xfId="0" applyFont="1" applyFill="1" applyBorder="1" applyAlignment="1" applyProtection="1">
      <alignment horizontal="right" vertical="top" wrapText="1"/>
      <protection/>
    </xf>
    <xf numFmtId="0" fontId="39"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2" fillId="3" borderId="16" xfId="0" applyFont="1" applyFill="1" applyBorder="1" applyAlignment="1" applyProtection="1">
      <alignment horizontal="right"/>
      <protection/>
    </xf>
    <xf numFmtId="0" fontId="2" fillId="3" borderId="17" xfId="0" applyFont="1" applyFill="1" applyBorder="1" applyAlignment="1" applyProtection="1">
      <alignment horizontal="right"/>
      <protection/>
    </xf>
    <xf numFmtId="0" fontId="3" fillId="2" borderId="21" xfId="0" applyFont="1" applyFill="1" applyBorder="1" applyAlignment="1" applyProtection="1">
      <alignment horizontal="right" vertical="center" wrapText="1"/>
      <protection/>
    </xf>
    <xf numFmtId="0" fontId="3" fillId="2" borderId="22" xfId="0" applyFont="1" applyFill="1" applyBorder="1" applyAlignment="1" applyProtection="1">
      <alignment horizontal="center" vertical="center" wrapText="1"/>
      <protection/>
    </xf>
    <xf numFmtId="0" fontId="3" fillId="2" borderId="23"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5" fillId="3" borderId="0" xfId="0" applyFont="1" applyFill="1" applyBorder="1" applyAlignment="1" applyProtection="1">
      <alignment/>
      <protection/>
    </xf>
    <xf numFmtId="0" fontId="2" fillId="3" borderId="0" xfId="0" applyFont="1" applyFill="1" applyBorder="1" applyAlignment="1" applyProtection="1">
      <alignment horizontal="left" vertical="top" wrapText="1"/>
      <protection/>
    </xf>
    <xf numFmtId="0" fontId="3" fillId="3" borderId="0" xfId="0" applyFont="1" applyFill="1" applyBorder="1" applyAlignment="1" applyProtection="1">
      <alignment horizontal="left" vertical="center" wrapText="1"/>
      <protection/>
    </xf>
    <xf numFmtId="0" fontId="0" fillId="3" borderId="0" xfId="0" applyFill="1"/>
    <xf numFmtId="0" fontId="39" fillId="3" borderId="4" xfId="0" applyFont="1" applyFill="1" applyBorder="1" applyAlignment="1">
      <alignment horizontal="center" vertical="center" wrapText="1"/>
    </xf>
    <xf numFmtId="0" fontId="30" fillId="3" borderId="16" xfId="0" applyFont="1" applyFill="1" applyBorder="1"/>
    <xf numFmtId="0" fontId="30" fillId="3" borderId="18" xfId="0" applyFont="1" applyFill="1" applyBorder="1"/>
    <xf numFmtId="0" fontId="40" fillId="4" borderId="7"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24" fillId="0" borderId="9" xfId="0" applyFont="1" applyBorder="1" applyAlignment="1" applyProtection="1">
      <alignment vertical="top" wrapText="1"/>
      <protection/>
    </xf>
    <xf numFmtId="0" fontId="24" fillId="0" borderId="9" xfId="0" applyFont="1" applyBorder="1" applyAlignment="1" applyProtection="1">
      <alignment horizontal="left" vertical="top" wrapText="1"/>
      <protection/>
    </xf>
    <xf numFmtId="0" fontId="24" fillId="0" borderId="10" xfId="0" applyFont="1" applyBorder="1" applyAlignment="1" applyProtection="1">
      <alignment vertical="top" wrapText="1"/>
      <protection/>
    </xf>
    <xf numFmtId="0" fontId="41" fillId="0" borderId="10" xfId="0" applyFont="1" applyBorder="1" applyAlignment="1" applyProtection="1">
      <alignment vertical="top" wrapText="1"/>
      <protection/>
    </xf>
    <xf numFmtId="0" fontId="40" fillId="4" borderId="4" xfId="0" applyFont="1" applyFill="1" applyBorder="1" applyAlignment="1">
      <alignment horizontal="center" vertical="center" wrapText="1"/>
    </xf>
    <xf numFmtId="0" fontId="2" fillId="2" borderId="1" xfId="0" applyFont="1" applyFill="1" applyBorder="1" applyProtection="1">
      <protection locked="0"/>
    </xf>
    <xf numFmtId="0" fontId="2" fillId="2" borderId="4" xfId="0" applyFont="1" applyFill="1" applyBorder="1" applyAlignment="1" applyProtection="1">
      <alignment horizontal="left" vertical="top" wrapText="1"/>
      <protection locked="0"/>
    </xf>
    <xf numFmtId="1" fontId="2" fillId="2" borderId="3" xfId="0" applyNumberFormat="1" applyFont="1" applyFill="1" applyBorder="1" applyAlignment="1" applyProtection="1">
      <alignment horizontal="left"/>
      <protection locked="0"/>
    </xf>
    <xf numFmtId="1" fontId="2" fillId="2" borderId="24" xfId="0" applyNumberFormat="1" applyFont="1" applyFill="1" applyBorder="1" applyAlignment="1" applyProtection="1">
      <alignment horizontal="left"/>
      <protection locked="0"/>
    </xf>
    <xf numFmtId="0" fontId="2" fillId="2" borderId="3" xfId="0" applyFont="1" applyFill="1" applyBorder="1" applyAlignment="1" applyProtection="1">
      <alignment horizontal="center"/>
      <protection/>
    </xf>
    <xf numFmtId="0" fontId="2" fillId="2" borderId="2" xfId="0" applyFont="1" applyFill="1" applyBorder="1" applyAlignment="1" applyProtection="1">
      <alignment horizontal="center"/>
      <protection/>
    </xf>
    <xf numFmtId="0" fontId="29" fillId="2" borderId="4" xfId="20" applyFill="1" applyBorder="1" applyAlignment="1" applyProtection="1">
      <alignment vertical="top" wrapText="1"/>
      <protection locked="0"/>
    </xf>
    <xf numFmtId="0" fontId="29" fillId="2" borderId="3" xfId="20" applyFill="1" applyBorder="1" applyAlignment="1" applyProtection="1">
      <alignment/>
      <protection locked="0"/>
    </xf>
    <xf numFmtId="0" fontId="2" fillId="2" borderId="5" xfId="0" applyFont="1" applyFill="1" applyBorder="1" applyAlignment="1" applyProtection="1">
      <alignment horizontal="left" vertical="center" wrapText="1"/>
      <protection/>
    </xf>
    <xf numFmtId="0" fontId="2" fillId="3" borderId="6" xfId="0" applyFont="1" applyFill="1" applyBorder="1" applyAlignment="1" applyProtection="1">
      <alignment horizontal="left" vertical="center" wrapText="1"/>
      <protection/>
    </xf>
    <xf numFmtId="0" fontId="2" fillId="3" borderId="20" xfId="0" applyFont="1" applyFill="1" applyBorder="1" applyAlignment="1" applyProtection="1">
      <alignment horizontal="left" vertical="center" wrapText="1"/>
      <protection/>
    </xf>
    <xf numFmtId="0" fontId="2" fillId="2" borderId="3" xfId="0" applyFont="1" applyFill="1" applyBorder="1" applyAlignment="1" applyProtection="1">
      <alignment horizontal="left" vertical="center" wrapText="1"/>
      <protection/>
    </xf>
    <xf numFmtId="43" fontId="2" fillId="2" borderId="10" xfId="18" applyFont="1" applyFill="1" applyBorder="1" applyAlignment="1" applyProtection="1">
      <alignment vertical="top" wrapText="1"/>
      <protection/>
    </xf>
    <xf numFmtId="1" fontId="2" fillId="2" borderId="3" xfId="0" applyNumberFormat="1" applyFon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wrapText="1"/>
      <protection locked="0"/>
    </xf>
    <xf numFmtId="0" fontId="2" fillId="3" borderId="0" xfId="0" applyFont="1" applyFill="1" applyBorder="1" applyProtection="1">
      <protection/>
    </xf>
    <xf numFmtId="0" fontId="0" fillId="2" borderId="4" xfId="0" applyFill="1" applyBorder="1" applyAlignment="1">
      <alignment horizontal="center" vertical="center"/>
    </xf>
    <xf numFmtId="0" fontId="2" fillId="5" borderId="4" xfId="0" applyFont="1" applyFill="1" applyBorder="1" applyAlignment="1" applyProtection="1">
      <alignment horizontal="center" vertical="center"/>
      <protection/>
    </xf>
    <xf numFmtId="0" fontId="0" fillId="2" borderId="4" xfId="0" applyFill="1" applyBorder="1" applyAlignment="1">
      <alignment horizontal="left" vertical="center"/>
    </xf>
    <xf numFmtId="0" fontId="36" fillId="0" borderId="4" xfId="0" applyFont="1" applyFill="1" applyBorder="1" applyAlignment="1">
      <alignment vertical="center"/>
    </xf>
    <xf numFmtId="0" fontId="30" fillId="0" borderId="4" xfId="0" applyFont="1" applyFill="1" applyBorder="1" applyAlignment="1">
      <alignment vertical="center" wrapText="1"/>
    </xf>
    <xf numFmtId="0" fontId="3" fillId="2" borderId="21" xfId="0" applyFont="1" applyFill="1" applyBorder="1" applyAlignment="1" applyProtection="1">
      <alignment horizontal="center" vertical="center" wrapText="1"/>
      <protection/>
    </xf>
    <xf numFmtId="0" fontId="15" fillId="2" borderId="5" xfId="0" applyFont="1" applyFill="1" applyBorder="1" applyAlignment="1" applyProtection="1">
      <alignment horizontal="center" vertical="top" wrapText="1"/>
      <protection/>
    </xf>
    <xf numFmtId="0" fontId="15" fillId="2" borderId="3" xfId="0" applyFont="1" applyFill="1" applyBorder="1" applyAlignment="1" applyProtection="1">
      <alignment horizontal="center" vertical="top" wrapText="1"/>
      <protection/>
    </xf>
    <xf numFmtId="0" fontId="15" fillId="2" borderId="2" xfId="0" applyFont="1" applyFill="1" applyBorder="1" applyAlignment="1" applyProtection="1">
      <alignment horizontal="center" vertical="top" wrapText="1"/>
      <protection/>
    </xf>
    <xf numFmtId="0" fontId="16" fillId="2" borderId="8" xfId="0" applyFont="1" applyFill="1" applyBorder="1" applyAlignment="1" applyProtection="1">
      <alignment horizontal="center" vertical="top" wrapText="1"/>
      <protection/>
    </xf>
    <xf numFmtId="0" fontId="2" fillId="2" borderId="2" xfId="0" applyFont="1" applyFill="1" applyBorder="1" applyAlignment="1" applyProtection="1">
      <alignment horizontal="left" vertical="top" wrapText="1"/>
      <protection/>
    </xf>
    <xf numFmtId="0" fontId="15" fillId="6" borderId="25" xfId="0" applyFont="1" applyFill="1" applyBorder="1" applyAlignment="1" applyProtection="1">
      <alignment vertical="top" wrapText="1"/>
      <protection/>
    </xf>
    <xf numFmtId="43" fontId="2" fillId="2" borderId="26" xfId="18" applyFont="1" applyFill="1" applyBorder="1" applyAlignment="1" applyProtection="1">
      <alignment vertical="top" wrapText="1"/>
      <protection/>
    </xf>
    <xf numFmtId="43" fontId="2" fillId="2" borderId="27" xfId="18" applyFont="1" applyFill="1" applyBorder="1" applyAlignment="1" applyProtection="1">
      <alignment vertical="top" wrapText="1"/>
      <protection/>
    </xf>
    <xf numFmtId="43" fontId="2" fillId="2" borderId="28" xfId="18" applyFont="1" applyFill="1" applyBorder="1" applyAlignment="1" applyProtection="1">
      <alignment vertical="top" wrapText="1"/>
      <protection/>
    </xf>
    <xf numFmtId="0" fontId="39" fillId="2" borderId="4" xfId="0" applyFont="1" applyFill="1" applyBorder="1" applyAlignment="1" applyProtection="1">
      <alignment horizontal="center"/>
      <protection/>
    </xf>
    <xf numFmtId="0" fontId="15" fillId="7" borderId="29" xfId="0" applyFont="1" applyFill="1" applyBorder="1" applyAlignment="1" applyProtection="1">
      <alignment vertical="top" wrapText="1"/>
      <protection/>
    </xf>
    <xf numFmtId="0" fontId="15" fillId="7" borderId="30" xfId="0" applyFont="1" applyFill="1" applyBorder="1" applyAlignment="1" applyProtection="1">
      <alignment vertical="top" wrapText="1"/>
      <protection/>
    </xf>
    <xf numFmtId="0" fontId="15" fillId="7" borderId="31" xfId="0" applyFont="1" applyFill="1" applyBorder="1" applyAlignment="1" applyProtection="1">
      <alignment vertical="top" wrapText="1"/>
      <protection/>
    </xf>
    <xf numFmtId="0" fontId="15" fillId="2" borderId="32" xfId="0" applyFont="1" applyFill="1" applyBorder="1" applyAlignment="1" applyProtection="1">
      <alignment horizontal="center" vertical="top" wrapText="1"/>
      <protection/>
    </xf>
    <xf numFmtId="0" fontId="15" fillId="8" borderId="33" xfId="0" applyFont="1" applyFill="1" applyBorder="1" applyAlignment="1" applyProtection="1">
      <alignment horizontal="center" vertical="top" wrapText="1"/>
      <protection/>
    </xf>
    <xf numFmtId="0" fontId="15" fillId="2" borderId="34" xfId="0" applyFont="1" applyFill="1" applyBorder="1" applyAlignment="1" applyProtection="1">
      <alignment horizontal="center" vertical="top" wrapText="1"/>
      <protection/>
    </xf>
    <xf numFmtId="0" fontId="2" fillId="2" borderId="4" xfId="0" applyFont="1" applyFill="1" applyBorder="1" applyAlignment="1" applyProtection="1" quotePrefix="1">
      <alignment vertical="top" wrapText="1"/>
      <protection locked="0"/>
    </xf>
    <xf numFmtId="9" fontId="42" fillId="0" borderId="0" xfId="15" applyFont="1"/>
    <xf numFmtId="43" fontId="16" fillId="2" borderId="0" xfId="18" applyFont="1" applyFill="1" applyBorder="1" applyAlignment="1" applyProtection="1">
      <alignment vertical="top" wrapText="1"/>
      <protection/>
    </xf>
    <xf numFmtId="43" fontId="2" fillId="6" borderId="35" xfId="18" applyFont="1" applyFill="1" applyBorder="1" applyAlignment="1" applyProtection="1">
      <alignment vertical="top" wrapText="1"/>
      <protection/>
    </xf>
    <xf numFmtId="0" fontId="2" fillId="2" borderId="36" xfId="0" applyFont="1" applyFill="1" applyBorder="1" applyAlignment="1" applyProtection="1">
      <alignment vertical="top" wrapText="1"/>
      <protection/>
    </xf>
    <xf numFmtId="43" fontId="2" fillId="2" borderId="37" xfId="18" applyFont="1" applyFill="1" applyBorder="1" applyAlignment="1" applyProtection="1">
      <alignment vertical="top" wrapText="1"/>
      <protection/>
    </xf>
    <xf numFmtId="0" fontId="3" fillId="2" borderId="28" xfId="0" applyFont="1" applyFill="1" applyBorder="1" applyAlignment="1" applyProtection="1">
      <alignment horizontal="center" vertical="center" wrapText="1"/>
      <protection/>
    </xf>
    <xf numFmtId="17" fontId="2" fillId="2" borderId="38" xfId="0" applyNumberFormat="1" applyFont="1" applyFill="1" applyBorder="1" applyAlignment="1" applyProtection="1">
      <alignment vertical="top" wrapText="1"/>
      <protection/>
    </xf>
    <xf numFmtId="17" fontId="2" fillId="2" borderId="39" xfId="0" applyNumberFormat="1" applyFont="1" applyFill="1" applyBorder="1" applyAlignment="1" applyProtection="1">
      <alignment vertical="top" wrapText="1"/>
      <protection/>
    </xf>
    <xf numFmtId="17" fontId="2" fillId="2" borderId="9" xfId="0" applyNumberFormat="1" applyFont="1" applyFill="1" applyBorder="1" applyAlignment="1" applyProtection="1">
      <alignment vertical="top" wrapText="1"/>
      <protection/>
    </xf>
    <xf numFmtId="17" fontId="2" fillId="2" borderId="40" xfId="0" applyNumberFormat="1"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30" fillId="0" borderId="0" xfId="0" applyFont="1" applyAlignment="1">
      <alignment horizontal="left" vertical="center"/>
    </xf>
    <xf numFmtId="0" fontId="15" fillId="6" borderId="41" xfId="0" applyFont="1" applyFill="1" applyBorder="1" applyAlignment="1" applyProtection="1">
      <alignment vertical="top" wrapText="1"/>
      <protection/>
    </xf>
    <xf numFmtId="43" fontId="2" fillId="2" borderId="42" xfId="18" applyFont="1" applyFill="1" applyBorder="1" applyAlignment="1" applyProtection="1">
      <alignment vertical="center" wrapText="1"/>
      <protection/>
    </xf>
    <xf numFmtId="43" fontId="30" fillId="0" borderId="0" xfId="18" applyFont="1"/>
    <xf numFmtId="9" fontId="42" fillId="0" borderId="0" xfId="15" applyFont="1" applyAlignment="1">
      <alignment vertical="center"/>
    </xf>
    <xf numFmtId="0" fontId="0" fillId="0" borderId="0" xfId="0" applyAlignment="1">
      <alignment wrapText="1"/>
    </xf>
    <xf numFmtId="0" fontId="2" fillId="2" borderId="4" xfId="0" applyFont="1" applyFill="1" applyBorder="1" applyAlignment="1" applyProtection="1">
      <alignment horizontal="center" vertical="center"/>
      <protection/>
    </xf>
    <xf numFmtId="0" fontId="15" fillId="2" borderId="43" xfId="0" applyFont="1" applyFill="1" applyBorder="1" applyAlignment="1" applyProtection="1">
      <alignment vertical="center" wrapText="1"/>
      <protection/>
    </xf>
    <xf numFmtId="0" fontId="15" fillId="9" borderId="44" xfId="0" applyFont="1" applyFill="1" applyBorder="1" applyAlignment="1" applyProtection="1">
      <alignment horizontal="center" vertical="center" wrapText="1"/>
      <protection/>
    </xf>
    <xf numFmtId="0" fontId="2" fillId="8" borderId="45" xfId="0" applyFont="1" applyFill="1" applyBorder="1" applyAlignment="1" applyProtection="1">
      <alignment horizontal="left" vertical="center" wrapText="1"/>
      <protection/>
    </xf>
    <xf numFmtId="0" fontId="2" fillId="8" borderId="46" xfId="0" applyFont="1" applyFill="1" applyBorder="1" applyAlignment="1" applyProtection="1">
      <alignment horizontal="left" vertical="center" wrapText="1"/>
      <protection/>
    </xf>
    <xf numFmtId="0" fontId="2" fillId="8" borderId="47" xfId="0" applyFont="1" applyFill="1" applyBorder="1" applyAlignment="1" applyProtection="1">
      <alignment vertical="center" wrapText="1"/>
      <protection/>
    </xf>
    <xf numFmtId="0" fontId="2" fillId="10" borderId="46" xfId="0" applyFont="1" applyFill="1" applyBorder="1" applyAlignment="1" applyProtection="1">
      <alignment horizontal="left" vertical="center" wrapText="1"/>
      <protection/>
    </xf>
    <xf numFmtId="0" fontId="15" fillId="2" borderId="15" xfId="0" applyFont="1" applyFill="1" applyBorder="1" applyAlignment="1">
      <alignment vertical="center" wrapText="1"/>
    </xf>
    <xf numFmtId="0" fontId="36" fillId="2" borderId="7" xfId="0" applyFont="1" applyFill="1" applyBorder="1" applyAlignment="1">
      <alignment vertical="center" wrapText="1"/>
    </xf>
    <xf numFmtId="0" fontId="15" fillId="2" borderId="48" xfId="0" applyFont="1" applyFill="1" applyBorder="1" applyAlignment="1">
      <alignment vertical="center" wrapText="1"/>
    </xf>
    <xf numFmtId="9" fontId="48" fillId="11" borderId="0" xfId="15" applyFont="1" applyFill="1" applyAlignment="1">
      <alignment vertical="center"/>
    </xf>
    <xf numFmtId="0" fontId="2" fillId="2" borderId="6"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3" fillId="3" borderId="14" xfId="0" applyFont="1" applyFill="1" applyBorder="1" applyAlignment="1" applyProtection="1">
      <alignment horizontal="right" wrapText="1"/>
      <protection/>
    </xf>
    <xf numFmtId="0" fontId="3" fillId="3" borderId="15"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4" xfId="0" applyFont="1" applyFill="1" applyBorder="1" applyAlignment="1" applyProtection="1">
      <alignment horizontal="right" vertical="top" wrapText="1"/>
      <protection/>
    </xf>
    <xf numFmtId="0" fontId="3" fillId="3" borderId="15" xfId="0" applyFont="1" applyFill="1" applyBorder="1" applyAlignment="1" applyProtection="1">
      <alignment horizontal="right" vertical="top" wrapText="1"/>
      <protection/>
    </xf>
    <xf numFmtId="0" fontId="2" fillId="2" borderId="43" xfId="0" applyFont="1" applyFill="1" applyBorder="1" applyAlignment="1" applyProtection="1">
      <alignment horizontal="left" vertical="top" wrapText="1"/>
      <protection/>
    </xf>
    <xf numFmtId="0" fontId="2" fillId="2" borderId="7" xfId="0" applyFont="1" applyFill="1" applyBorder="1" applyAlignment="1" applyProtection="1">
      <alignment horizontal="left" vertical="top" wrapText="1"/>
      <protection/>
    </xf>
    <xf numFmtId="0" fontId="3" fillId="3"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3"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3" fontId="2" fillId="2" borderId="43" xfId="0" applyNumberFormat="1" applyFont="1" applyFill="1" applyBorder="1" applyAlignment="1" applyProtection="1">
      <alignment vertical="top" wrapText="1"/>
      <protection locked="0"/>
    </xf>
    <xf numFmtId="3" fontId="2" fillId="2" borderId="7" xfId="0" applyNumberFormat="1" applyFont="1" applyFill="1" applyBorder="1" applyAlignment="1" applyProtection="1">
      <alignment vertical="top" wrapText="1"/>
      <protection locked="0"/>
    </xf>
    <xf numFmtId="0" fontId="14" fillId="2" borderId="43" xfId="0" applyFont="1" applyFill="1" applyBorder="1" applyAlignment="1" applyProtection="1">
      <alignment horizontal="center"/>
      <protection/>
    </xf>
    <xf numFmtId="0" fontId="14" fillId="2" borderId="8" xfId="0" applyFont="1" applyFill="1" applyBorder="1" applyAlignment="1" applyProtection="1">
      <alignment horizontal="center"/>
      <protection/>
    </xf>
    <xf numFmtId="0" fontId="14" fillId="2" borderId="7" xfId="0" applyFont="1" applyFill="1" applyBorder="1" applyAlignment="1" applyProtection="1">
      <alignment horizontal="center"/>
      <protection/>
    </xf>
    <xf numFmtId="0" fontId="12" fillId="3" borderId="0" xfId="0" applyFont="1" applyFill="1" applyBorder="1" applyAlignment="1" applyProtection="1">
      <alignment vertical="top" wrapText="1"/>
      <protection/>
    </xf>
    <xf numFmtId="0" fontId="16" fillId="3" borderId="0" xfId="0" applyFont="1" applyFill="1" applyBorder="1" applyAlignment="1" applyProtection="1">
      <alignment horizontal="left" vertical="center" wrapText="1"/>
      <protection/>
    </xf>
    <xf numFmtId="0" fontId="30" fillId="0" borderId="0" xfId="0" applyFont="1" applyAlignment="1">
      <alignment horizontal="left" vertical="center"/>
    </xf>
    <xf numFmtId="0" fontId="11" fillId="3" borderId="0" xfId="0" applyFont="1" applyFill="1" applyBorder="1" applyAlignment="1" applyProtection="1">
      <alignment horizontal="center"/>
      <protection/>
    </xf>
    <xf numFmtId="0" fontId="11" fillId="3" borderId="14"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3" fontId="3" fillId="2" borderId="43" xfId="0" applyNumberFormat="1" applyFont="1" applyFill="1" applyBorder="1" applyAlignment="1" applyProtection="1">
      <alignment horizontal="center" vertical="top" wrapText="1"/>
      <protection locked="0"/>
    </xf>
    <xf numFmtId="3" fontId="3" fillId="2" borderId="7" xfId="0" applyNumberFormat="1" applyFont="1" applyFill="1" applyBorder="1" applyAlignment="1" applyProtection="1">
      <alignment horizontal="center" vertical="top" wrapText="1"/>
      <protection locked="0"/>
    </xf>
    <xf numFmtId="0" fontId="2" fillId="2" borderId="43"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xf>
    <xf numFmtId="0" fontId="15" fillId="2" borderId="36" xfId="0" applyFont="1" applyFill="1" applyBorder="1" applyAlignment="1" applyProtection="1">
      <alignment horizontal="left" vertical="top" wrapText="1"/>
      <protection/>
    </xf>
    <xf numFmtId="0" fontId="15" fillId="3" borderId="14" xfId="0" applyFont="1" applyFill="1" applyBorder="1" applyAlignment="1" applyProtection="1">
      <alignment horizontal="center" wrapText="1"/>
      <protection/>
    </xf>
    <xf numFmtId="0" fontId="15" fillId="3" borderId="0" xfId="0" applyFont="1" applyFill="1" applyBorder="1" applyAlignment="1" applyProtection="1">
      <alignment horizontal="center" wrapText="1"/>
      <protection/>
    </xf>
    <xf numFmtId="0" fontId="16" fillId="3" borderId="0"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center" wrapText="1"/>
      <protection/>
    </xf>
    <xf numFmtId="0" fontId="15" fillId="3" borderId="0" xfId="0" applyFont="1" applyFill="1" applyBorder="1" applyAlignment="1" applyProtection="1">
      <alignment horizontal="center"/>
      <protection/>
    </xf>
    <xf numFmtId="0" fontId="12" fillId="3" borderId="0" xfId="0" applyFont="1" applyFill="1" applyBorder="1" applyAlignment="1" applyProtection="1">
      <alignment horizontal="left" vertical="top" wrapText="1"/>
      <protection/>
    </xf>
    <xf numFmtId="0" fontId="16" fillId="2" borderId="21" xfId="0" applyFont="1" applyFill="1" applyBorder="1" applyAlignment="1" applyProtection="1">
      <alignment horizontal="center" vertical="top" wrapText="1"/>
      <protection/>
    </xf>
    <xf numFmtId="0" fontId="16" fillId="2" borderId="10" xfId="0" applyFont="1" applyFill="1" applyBorder="1" applyAlignment="1" applyProtection="1">
      <alignment horizontal="center" vertical="top" wrapText="1"/>
      <protection/>
    </xf>
    <xf numFmtId="0" fontId="15" fillId="8" borderId="45" xfId="0" applyFont="1" applyFill="1" applyBorder="1" applyAlignment="1" applyProtection="1">
      <alignment horizontal="left" vertical="top" wrapText="1"/>
      <protection/>
    </xf>
    <xf numFmtId="0" fontId="15" fillId="2" borderId="39" xfId="0" applyFont="1" applyFill="1" applyBorder="1" applyAlignment="1" applyProtection="1">
      <alignment horizontal="left" vertical="top" wrapText="1"/>
      <protection/>
    </xf>
    <xf numFmtId="0" fontId="15" fillId="2" borderId="49" xfId="0" applyFont="1" applyFill="1" applyBorder="1" applyAlignment="1" applyProtection="1">
      <alignment horizontal="left" vertical="top" wrapText="1"/>
      <protection/>
    </xf>
    <xf numFmtId="0" fontId="15" fillId="2" borderId="50" xfId="0" applyFont="1" applyFill="1" applyBorder="1" applyAlignment="1" applyProtection="1">
      <alignment horizontal="left" vertical="top" wrapText="1"/>
      <protection/>
    </xf>
    <xf numFmtId="49" fontId="15" fillId="8" borderId="46" xfId="0" applyNumberFormat="1" applyFont="1" applyFill="1" applyBorder="1" applyAlignment="1" applyProtection="1">
      <alignment horizontal="left" vertical="top" wrapText="1"/>
      <protection/>
    </xf>
    <xf numFmtId="3" fontId="8" fillId="0" borderId="0" xfId="0" applyNumberFormat="1" applyFont="1" applyFill="1" applyBorder="1" applyAlignment="1" applyProtection="1">
      <alignment vertical="top" wrapText="1"/>
      <protection locked="0"/>
    </xf>
    <xf numFmtId="0" fontId="39" fillId="3" borderId="0" xfId="0" applyFont="1" applyFill="1" applyAlignment="1">
      <alignment horizontal="left" wrapText="1"/>
    </xf>
    <xf numFmtId="0" fontId="39" fillId="3" borderId="0" xfId="0" applyFont="1" applyFill="1" applyAlignment="1">
      <alignment horizontal="left"/>
    </xf>
    <xf numFmtId="0" fontId="43" fillId="3" borderId="0" xfId="0" applyFont="1" applyFill="1" applyAlignment="1">
      <alignment horizontal="left"/>
    </xf>
    <xf numFmtId="0" fontId="15" fillId="8" borderId="46"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0" fontId="15" fillId="9" borderId="44" xfId="0" applyFont="1" applyFill="1" applyBorder="1" applyAlignment="1" applyProtection="1">
      <alignment horizontal="left" vertical="top" wrapText="1"/>
      <protection/>
    </xf>
    <xf numFmtId="0" fontId="15" fillId="3" borderId="0" xfId="0" applyFont="1" applyFill="1" applyBorder="1" applyAlignment="1" applyProtection="1">
      <alignment horizontal="left" vertical="top" wrapText="1"/>
      <protection/>
    </xf>
    <xf numFmtId="0" fontId="15" fillId="2" borderId="51" xfId="0" applyFont="1" applyFill="1" applyBorder="1" applyAlignment="1" applyProtection="1">
      <alignment horizontal="left" vertical="top" wrapText="1"/>
      <protection/>
    </xf>
    <xf numFmtId="0" fontId="15" fillId="2" borderId="52" xfId="0" applyFont="1" applyFill="1" applyBorder="1" applyAlignment="1" applyProtection="1">
      <alignment horizontal="left" vertical="top" wrapText="1"/>
      <protection/>
    </xf>
    <xf numFmtId="0" fontId="15" fillId="8" borderId="25" xfId="0" applyFont="1" applyFill="1" applyBorder="1" applyAlignment="1" applyProtection="1">
      <alignment vertical="top" wrapText="1"/>
      <protection/>
    </xf>
    <xf numFmtId="0" fontId="15" fillId="8" borderId="35" xfId="0" applyFont="1" applyFill="1" applyBorder="1" applyAlignment="1" applyProtection="1">
      <alignment vertical="top" wrapText="1"/>
      <protection/>
    </xf>
    <xf numFmtId="49" fontId="15" fillId="8" borderId="53" xfId="0" applyNumberFormat="1" applyFont="1" applyFill="1" applyBorder="1" applyAlignment="1" applyProtection="1">
      <alignment horizontal="left" vertical="top" wrapText="1"/>
      <protection/>
    </xf>
    <xf numFmtId="49" fontId="15" fillId="8" borderId="54" xfId="0" applyNumberFormat="1"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2" fillId="3" borderId="0" xfId="0" applyFont="1" applyFill="1" applyBorder="1" applyAlignment="1" applyProtection="1">
      <alignment horizontal="left" vertical="center" wrapText="1"/>
      <protection/>
    </xf>
    <xf numFmtId="0" fontId="2" fillId="2" borderId="43"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wrapText="1"/>
      <protection/>
    </xf>
    <xf numFmtId="0" fontId="2" fillId="2" borderId="7" xfId="0" applyFont="1" applyFill="1" applyBorder="1" applyAlignment="1" applyProtection="1">
      <alignment horizontal="left" vertical="center" wrapText="1"/>
      <protection/>
    </xf>
    <xf numFmtId="0" fontId="15" fillId="6" borderId="43" xfId="0" applyFont="1" applyFill="1" applyBorder="1" applyAlignment="1" applyProtection="1">
      <alignment horizontal="left" vertical="top" wrapText="1"/>
      <protection/>
    </xf>
    <xf numFmtId="0" fontId="15" fillId="6" borderId="7" xfId="0" applyFont="1" applyFill="1" applyBorder="1" applyAlignment="1" applyProtection="1">
      <alignment horizontal="left" vertical="top" wrapText="1"/>
      <protection/>
    </xf>
    <xf numFmtId="0" fontId="2" fillId="2" borderId="11" xfId="0" applyFont="1" applyFill="1" applyBorder="1" applyAlignment="1" applyProtection="1">
      <alignment horizontal="left" vertical="center" wrapText="1"/>
      <protection/>
    </xf>
    <xf numFmtId="0" fontId="2" fillId="2" borderId="13" xfId="0" applyFont="1" applyFill="1" applyBorder="1" applyAlignment="1" applyProtection="1">
      <alignment horizontal="left" vertical="center" wrapText="1"/>
      <protection/>
    </xf>
    <xf numFmtId="0" fontId="2" fillId="2" borderId="16" xfId="0" applyFont="1" applyFill="1" applyBorder="1" applyAlignment="1" applyProtection="1">
      <alignment horizontal="left" vertical="center" wrapText="1"/>
      <protection/>
    </xf>
    <xf numFmtId="0" fontId="2" fillId="2" borderId="18" xfId="0" applyFont="1" applyFill="1" applyBorder="1" applyAlignment="1" applyProtection="1">
      <alignment horizontal="left" vertical="center" wrapText="1"/>
      <protection/>
    </xf>
    <xf numFmtId="0" fontId="5" fillId="3" borderId="0" xfId="0" applyFont="1" applyFill="1" applyBorder="1" applyAlignment="1" applyProtection="1">
      <alignment horizontal="left"/>
      <protection/>
    </xf>
    <xf numFmtId="0" fontId="3" fillId="3" borderId="17" xfId="0" applyFont="1" applyFill="1" applyBorder="1" applyAlignment="1" applyProtection="1">
      <alignment horizontal="center" vertical="center" wrapText="1"/>
      <protection/>
    </xf>
    <xf numFmtId="0" fontId="15" fillId="6" borderId="16" xfId="0" applyFont="1" applyFill="1" applyBorder="1" applyAlignment="1" applyProtection="1">
      <alignment horizontal="left" vertical="top" wrapText="1"/>
      <protection/>
    </xf>
    <xf numFmtId="0" fontId="15" fillId="6" borderId="18" xfId="0" applyFont="1" applyFill="1" applyBorder="1" applyAlignment="1" applyProtection="1">
      <alignment horizontal="left" vertical="top" wrapText="1"/>
      <protection/>
    </xf>
    <xf numFmtId="0" fontId="15" fillId="2" borderId="55" xfId="0" applyFont="1" applyFill="1" applyBorder="1" applyAlignment="1" applyProtection="1">
      <alignment horizontal="left" vertical="center" wrapText="1"/>
      <protection/>
    </xf>
    <xf numFmtId="0" fontId="15" fillId="2" borderId="56" xfId="0" applyFont="1" applyFill="1" applyBorder="1" applyAlignment="1" applyProtection="1">
      <alignment horizontal="left" vertical="center" wrapText="1"/>
      <protection/>
    </xf>
    <xf numFmtId="0" fontId="15" fillId="2" borderId="57" xfId="0" applyFont="1" applyFill="1" applyBorder="1" applyAlignment="1" applyProtection="1">
      <alignment horizontal="left" vertical="center" wrapText="1"/>
      <protection/>
    </xf>
    <xf numFmtId="0" fontId="15" fillId="6" borderId="43" xfId="0" applyFont="1" applyFill="1" applyBorder="1" applyAlignment="1" applyProtection="1">
      <alignment horizontal="left" vertical="center" wrapText="1"/>
      <protection/>
    </xf>
    <xf numFmtId="0" fontId="15" fillId="6" borderId="7" xfId="0" applyFont="1" applyFill="1" applyBorder="1" applyAlignment="1" applyProtection="1">
      <alignment horizontal="left" vertical="center" wrapText="1"/>
      <protection/>
    </xf>
    <xf numFmtId="0" fontId="15" fillId="2" borderId="11" xfId="0" applyFont="1" applyFill="1" applyBorder="1" applyAlignment="1" applyProtection="1">
      <alignment horizontal="left" vertical="center" wrapText="1"/>
      <protection/>
    </xf>
    <xf numFmtId="0" fontId="15" fillId="2" borderId="12" xfId="0" applyFont="1" applyFill="1" applyBorder="1" applyAlignment="1" applyProtection="1">
      <alignment horizontal="left" vertical="center" wrapText="1"/>
      <protection/>
    </xf>
    <xf numFmtId="0" fontId="15" fillId="2" borderId="13" xfId="0" applyFont="1" applyFill="1" applyBorder="1" applyAlignment="1" applyProtection="1">
      <alignment horizontal="left" vertical="center" wrapText="1"/>
      <protection/>
    </xf>
    <xf numFmtId="0" fontId="15" fillId="2" borderId="14" xfId="0" applyFont="1" applyFill="1" applyBorder="1" applyAlignment="1" applyProtection="1">
      <alignment horizontal="left" vertical="center" wrapText="1"/>
      <protection/>
    </xf>
    <xf numFmtId="0" fontId="15" fillId="2" borderId="0" xfId="0" applyFont="1" applyFill="1" applyBorder="1" applyAlignment="1" applyProtection="1">
      <alignment horizontal="left" vertical="center" wrapText="1"/>
      <protection/>
    </xf>
    <xf numFmtId="0" fontId="15" fillId="2" borderId="15" xfId="0" applyFont="1" applyFill="1" applyBorder="1" applyAlignment="1" applyProtection="1">
      <alignment horizontal="left" vertical="center" wrapText="1"/>
      <protection/>
    </xf>
    <xf numFmtId="0" fontId="15" fillId="2" borderId="16" xfId="0" applyFont="1" applyFill="1" applyBorder="1" applyAlignment="1" applyProtection="1">
      <alignment horizontal="left" vertical="center" wrapText="1"/>
      <protection/>
    </xf>
    <xf numFmtId="0" fontId="15" fillId="2" borderId="17" xfId="0" applyFont="1" applyFill="1" applyBorder="1" applyAlignment="1" applyProtection="1">
      <alignment horizontal="left" vertical="center" wrapText="1"/>
      <protection/>
    </xf>
    <xf numFmtId="0" fontId="15" fillId="2" borderId="18" xfId="0" applyFont="1" applyFill="1" applyBorder="1" applyAlignment="1" applyProtection="1">
      <alignment horizontal="left" vertical="center" wrapText="1"/>
      <protection/>
    </xf>
    <xf numFmtId="0" fontId="2" fillId="2" borderId="43" xfId="0" applyFont="1" applyFill="1" applyBorder="1" applyAlignment="1" applyProtection="1">
      <alignment vertical="center" wrapText="1"/>
      <protection/>
    </xf>
    <xf numFmtId="0" fontId="2" fillId="2" borderId="7" xfId="0" applyFont="1" applyFill="1" applyBorder="1" applyAlignment="1" applyProtection="1">
      <alignment vertical="center" wrapText="1"/>
      <protection/>
    </xf>
    <xf numFmtId="0" fontId="2" fillId="2" borderId="14" xfId="0" applyFont="1" applyFill="1" applyBorder="1" applyAlignment="1" applyProtection="1">
      <alignment horizontal="left" vertical="center" wrapText="1"/>
      <protection/>
    </xf>
    <xf numFmtId="0" fontId="2" fillId="2" borderId="15" xfId="0" applyFont="1" applyFill="1" applyBorder="1" applyAlignment="1" applyProtection="1">
      <alignment horizontal="left" vertical="center" wrapText="1"/>
      <protection/>
    </xf>
    <xf numFmtId="0" fontId="2" fillId="2" borderId="43"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12" fillId="3" borderId="12" xfId="0" applyFont="1" applyFill="1" applyBorder="1" applyAlignment="1" applyProtection="1">
      <alignment horizontal="center" wrapText="1"/>
      <protection/>
    </xf>
    <xf numFmtId="0" fontId="2" fillId="2" borderId="43"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9" fillId="2" borderId="43" xfId="20" applyFill="1" applyBorder="1" applyAlignment="1" applyProtection="1">
      <alignment horizontal="left"/>
      <protection locked="0"/>
    </xf>
    <xf numFmtId="0" fontId="15" fillId="2" borderId="58" xfId="0" applyFont="1" applyFill="1" applyBorder="1" applyAlignment="1" applyProtection="1">
      <alignment horizontal="left" vertical="center" wrapText="1"/>
      <protection/>
    </xf>
    <xf numFmtId="0" fontId="15" fillId="2" borderId="34" xfId="0" applyFont="1" applyFill="1" applyBorder="1" applyAlignment="1" applyProtection="1">
      <alignment horizontal="left" vertical="center" wrapText="1"/>
      <protection/>
    </xf>
    <xf numFmtId="0" fontId="15" fillId="2" borderId="59" xfId="0" applyFont="1" applyFill="1" applyBorder="1" applyAlignment="1" applyProtection="1">
      <alignment horizontal="left" vertical="center" wrapText="1"/>
      <protection/>
    </xf>
    <xf numFmtId="0" fontId="15" fillId="2" borderId="51" xfId="0" applyFont="1" applyFill="1" applyBorder="1" applyAlignment="1" applyProtection="1">
      <alignment horizontal="left" vertical="center" wrapText="1"/>
      <protection/>
    </xf>
    <xf numFmtId="0" fontId="15" fillId="2" borderId="60" xfId="0" applyFont="1" applyFill="1" applyBorder="1" applyAlignment="1" applyProtection="1">
      <alignment horizontal="left" vertical="center" wrapText="1"/>
      <protection/>
    </xf>
    <xf numFmtId="0" fontId="15" fillId="2" borderId="52" xfId="0" applyFont="1" applyFill="1" applyBorder="1" applyAlignment="1" applyProtection="1">
      <alignment horizontal="left" vertical="center" wrapText="1"/>
      <protection/>
    </xf>
    <xf numFmtId="0" fontId="15" fillId="2" borderId="49" xfId="0" applyFont="1" applyFill="1" applyBorder="1" applyAlignment="1" applyProtection="1">
      <alignment horizontal="left" vertical="center" wrapText="1"/>
      <protection/>
    </xf>
    <xf numFmtId="0" fontId="15" fillId="2" borderId="61" xfId="0" applyFont="1" applyFill="1" applyBorder="1" applyAlignment="1" applyProtection="1">
      <alignment horizontal="left" vertical="center" wrapText="1"/>
      <protection/>
    </xf>
    <xf numFmtId="0" fontId="15" fillId="2" borderId="50" xfId="0" applyFont="1" applyFill="1" applyBorder="1" applyAlignment="1" applyProtection="1">
      <alignment horizontal="left" vertical="center" wrapText="1"/>
      <protection/>
    </xf>
    <xf numFmtId="0" fontId="15" fillId="2" borderId="27" xfId="0" applyFont="1" applyFill="1" applyBorder="1" applyAlignment="1" applyProtection="1">
      <alignment horizontal="left" vertical="center" wrapText="1"/>
      <protection/>
    </xf>
    <xf numFmtId="0" fontId="15" fillId="2" borderId="62" xfId="0" applyFont="1" applyFill="1" applyBorder="1" applyAlignment="1" applyProtection="1">
      <alignment horizontal="left" vertical="center" wrapText="1"/>
      <protection/>
    </xf>
    <xf numFmtId="0" fontId="15" fillId="2" borderId="63" xfId="0" applyFont="1" applyFill="1" applyBorder="1" applyAlignment="1" applyProtection="1">
      <alignment horizontal="left" vertical="center" wrapText="1"/>
      <protection/>
    </xf>
    <xf numFmtId="0" fontId="15" fillId="2" borderId="64" xfId="0" applyFont="1" applyFill="1" applyBorder="1" applyAlignment="1" applyProtection="1">
      <alignment horizontal="left" vertical="center" wrapText="1"/>
      <protection/>
    </xf>
    <xf numFmtId="0" fontId="15" fillId="2" borderId="32" xfId="0" applyFont="1" applyFill="1" applyBorder="1" applyAlignment="1" applyProtection="1">
      <alignment horizontal="left" vertical="center" wrapText="1"/>
      <protection/>
    </xf>
    <xf numFmtId="0" fontId="15" fillId="2" borderId="65" xfId="0" applyFont="1" applyFill="1" applyBorder="1" applyAlignment="1" applyProtection="1">
      <alignment horizontal="left" vertical="center" wrapText="1"/>
      <protection/>
    </xf>
    <xf numFmtId="0" fontId="2" fillId="2" borderId="36" xfId="0" applyFont="1" applyFill="1" applyBorder="1" applyAlignment="1" applyProtection="1">
      <alignment horizontal="left" vertical="center" wrapText="1"/>
      <protection/>
    </xf>
    <xf numFmtId="0" fontId="2" fillId="2" borderId="26" xfId="0" applyFont="1" applyFill="1" applyBorder="1" applyAlignment="1" applyProtection="1">
      <alignment horizontal="left" vertical="center" wrapText="1"/>
      <protection/>
    </xf>
    <xf numFmtId="0" fontId="2" fillId="8" borderId="47" xfId="0" applyFont="1" applyFill="1" applyBorder="1" applyAlignment="1" applyProtection="1">
      <alignment horizontal="left" vertical="center" wrapText="1"/>
      <protection/>
    </xf>
    <xf numFmtId="0" fontId="2" fillId="8" borderId="66" xfId="0" applyFont="1" applyFill="1" applyBorder="1" applyAlignment="1" applyProtection="1">
      <alignment horizontal="left" vertical="center" wrapText="1"/>
      <protection/>
    </xf>
    <xf numFmtId="0" fontId="5" fillId="3" borderId="17" xfId="0" applyFont="1" applyFill="1" applyBorder="1" applyAlignment="1" applyProtection="1">
      <alignment horizontal="left" vertical="center" wrapText="1"/>
      <protection/>
    </xf>
    <xf numFmtId="0" fontId="2" fillId="8" borderId="20" xfId="0" applyFont="1" applyFill="1" applyBorder="1" applyAlignment="1" applyProtection="1">
      <alignment horizontal="left" vertical="center" wrapText="1"/>
      <protection/>
    </xf>
    <xf numFmtId="0" fontId="2" fillId="2" borderId="49" xfId="0" applyFont="1" applyFill="1" applyBorder="1" applyAlignment="1" applyProtection="1">
      <alignment horizontal="left" vertical="center" wrapText="1"/>
      <protection/>
    </xf>
    <xf numFmtId="0" fontId="2" fillId="2" borderId="50" xfId="0" applyFont="1" applyFill="1" applyBorder="1" applyAlignment="1" applyProtection="1">
      <alignment horizontal="left" vertical="center" wrapText="1"/>
      <protection/>
    </xf>
    <xf numFmtId="0" fontId="0" fillId="0" borderId="8" xfId="0" applyBorder="1"/>
    <xf numFmtId="0" fontId="0" fillId="0" borderId="7" xfId="0" applyBorder="1"/>
    <xf numFmtId="0" fontId="43" fillId="3" borderId="12" xfId="0" applyFont="1" applyFill="1" applyBorder="1" applyAlignment="1">
      <alignment horizontal="center"/>
    </xf>
    <xf numFmtId="0" fontId="12" fillId="3" borderId="0" xfId="0" applyFont="1" applyFill="1" applyBorder="1" applyAlignment="1" applyProtection="1">
      <alignment horizontal="center" wrapText="1"/>
      <protection/>
    </xf>
    <xf numFmtId="0" fontId="3" fillId="2" borderId="21" xfId="0" applyFont="1" applyFill="1" applyBorder="1" applyAlignment="1" applyProtection="1">
      <alignment horizontal="center" vertical="center" wrapText="1"/>
      <protection/>
    </xf>
    <xf numFmtId="0" fontId="3" fillId="2" borderId="28" xfId="0" applyFont="1" applyFill="1" applyBorder="1" applyAlignment="1" applyProtection="1">
      <alignment horizontal="center" vertical="center" wrapText="1"/>
      <protection/>
    </xf>
    <xf numFmtId="0" fontId="2" fillId="2" borderId="51" xfId="0" applyFont="1" applyFill="1" applyBorder="1" applyAlignment="1" applyProtection="1">
      <alignment horizontal="left" vertical="center" wrapText="1"/>
      <protection/>
    </xf>
    <xf numFmtId="0" fontId="2" fillId="2" borderId="52" xfId="0" applyFont="1" applyFill="1" applyBorder="1" applyAlignment="1" applyProtection="1">
      <alignment horizontal="left" vertical="center" wrapText="1"/>
      <protection/>
    </xf>
    <xf numFmtId="0" fontId="44" fillId="4" borderId="4" xfId="0" applyFont="1" applyFill="1" applyBorder="1" applyAlignment="1">
      <alignment horizontal="center"/>
    </xf>
    <xf numFmtId="0" fontId="34" fillId="0" borderId="43" xfId="0" applyFont="1" applyFill="1" applyBorder="1" applyAlignment="1">
      <alignment horizontal="center"/>
    </xf>
    <xf numFmtId="0" fontId="34" fillId="0" borderId="67" xfId="0" applyFont="1" applyFill="1" applyBorder="1" applyAlignment="1">
      <alignment horizontal="center"/>
    </xf>
    <xf numFmtId="0" fontId="37" fillId="3" borderId="17" xfId="0" applyFont="1" applyFill="1" applyBorder="1"/>
    <xf numFmtId="0" fontId="46" fillId="4" borderId="43" xfId="0" applyFont="1" applyFill="1" applyBorder="1" applyAlignment="1">
      <alignment horizontal="center"/>
    </xf>
    <xf numFmtId="0" fontId="46" fillId="4" borderId="8" xfId="0" applyFont="1" applyFill="1" applyBorder="1" applyAlignment="1">
      <alignment horizontal="center"/>
    </xf>
    <xf numFmtId="0" fontId="35" fillId="3" borderId="12" xfId="0" applyFont="1" applyFill="1" applyBorder="1" applyAlignment="1">
      <alignment horizontal="center" vertical="center"/>
    </xf>
    <xf numFmtId="0" fontId="40" fillId="4" borderId="43" xfId="0" applyFont="1" applyFill="1" applyBorder="1" applyAlignment="1">
      <alignment horizontal="center" vertical="center" wrapText="1"/>
    </xf>
    <xf numFmtId="0" fontId="40" fillId="4" borderId="7" xfId="0" applyFont="1" applyFill="1" applyBorder="1" applyAlignment="1">
      <alignment horizontal="center" vertical="center" wrapText="1"/>
    </xf>
    <xf numFmtId="0" fontId="31" fillId="3" borderId="11" xfId="0" applyFont="1" applyFill="1" applyBorder="1" applyAlignment="1">
      <alignment horizontal="center" vertical="top" wrapText="1"/>
    </xf>
    <xf numFmtId="0" fontId="31" fillId="3" borderId="12" xfId="0" applyFont="1" applyFill="1" applyBorder="1" applyAlignment="1">
      <alignment horizontal="center" vertical="top" wrapText="1"/>
    </xf>
    <xf numFmtId="0" fontId="31" fillId="3" borderId="13" xfId="0" applyFont="1" applyFill="1" applyBorder="1" applyAlignment="1">
      <alignment horizontal="center" vertical="top" wrapText="1"/>
    </xf>
    <xf numFmtId="0" fontId="31" fillId="3" borderId="16" xfId="0" applyFont="1" applyFill="1" applyBorder="1" applyAlignment="1">
      <alignment horizontal="center" vertical="top" wrapText="1"/>
    </xf>
    <xf numFmtId="0" fontId="31" fillId="3" borderId="17" xfId="0" applyFont="1" applyFill="1" applyBorder="1" applyAlignment="1">
      <alignment horizontal="center" vertical="top" wrapText="1"/>
    </xf>
    <xf numFmtId="0" fontId="31" fillId="3" borderId="18" xfId="0" applyFont="1" applyFill="1" applyBorder="1" applyAlignment="1">
      <alignment horizontal="center" vertical="top" wrapText="1"/>
    </xf>
    <xf numFmtId="0" fontId="29" fillId="3" borderId="16" xfId="20" applyFill="1" applyBorder="1" applyAlignment="1" applyProtection="1">
      <alignment horizontal="center" vertical="top" wrapText="1"/>
      <protection/>
    </xf>
    <xf numFmtId="0" fontId="29" fillId="3" borderId="17" xfId="20" applyFill="1" applyBorder="1" applyAlignment="1" applyProtection="1">
      <alignment horizontal="center" vertical="top" wrapText="1"/>
      <protection/>
    </xf>
    <xf numFmtId="0" fontId="29" fillId="3" borderId="18" xfId="20" applyFill="1" applyBorder="1" applyAlignment="1" applyProtection="1">
      <alignment horizontal="center" vertical="top" wrapText="1"/>
      <protection/>
    </xf>
    <xf numFmtId="0" fontId="45" fillId="2" borderId="43" xfId="0" applyFont="1" applyFill="1" applyBorder="1" applyAlignment="1">
      <alignment horizontal="center" vertical="center"/>
    </xf>
    <xf numFmtId="0" fontId="45" fillId="2" borderId="8" xfId="0" applyFont="1" applyFill="1" applyBorder="1" applyAlignment="1">
      <alignment horizontal="center" vertical="center"/>
    </xf>
    <xf numFmtId="0" fontId="45" fillId="2" borderId="7" xfId="0" applyFont="1" applyFill="1" applyBorder="1" applyAlignment="1">
      <alignment horizontal="center" vertical="center"/>
    </xf>
    <xf numFmtId="0" fontId="46" fillId="4" borderId="7" xfId="0" applyFont="1" applyFill="1" applyBorder="1" applyAlignment="1">
      <alignment horizontal="center"/>
    </xf>
    <xf numFmtId="0" fontId="47" fillId="0" borderId="43" xfId="0" applyFont="1" applyBorder="1" applyAlignment="1">
      <alignment horizontal="left" vertical="center"/>
    </xf>
    <xf numFmtId="0" fontId="47" fillId="0" borderId="8" xfId="0" applyFont="1" applyBorder="1" applyAlignment="1">
      <alignment horizontal="left" vertical="center"/>
    </xf>
    <xf numFmtId="0" fontId="47" fillId="0" borderId="7" xfId="0" applyFont="1" applyBorder="1" applyAlignment="1">
      <alignment horizontal="left" vertical="center"/>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2" fillId="4" borderId="43"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1" fillId="3" borderId="43" xfId="0" applyFont="1" applyFill="1" applyBorder="1" applyAlignment="1">
      <alignment horizontal="center" vertical="top" wrapText="1"/>
    </xf>
    <xf numFmtId="0" fontId="31" fillId="3" borderId="7" xfId="0" applyFont="1" applyFill="1" applyBorder="1" applyAlignment="1">
      <alignment horizontal="center" vertical="top" wrapText="1"/>
    </xf>
    <xf numFmtId="0" fontId="31" fillId="3" borderId="43"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2" borderId="13" xfId="0" applyFont="1" applyFill="1" applyBorder="1" applyAlignment="1">
      <alignment horizontal="center" vertical="top" wrapText="1"/>
    </xf>
    <xf numFmtId="0" fontId="32" fillId="4" borderId="8"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523" name="AutoShape 4"/>
        <xdr:cNvSpPr>
          <a:spLocks noChangeAspect="1" noChangeArrowheads="1"/>
        </xdr:cNvSpPr>
      </xdr:nvSpPr>
      <xdr:spPr bwMode="auto">
        <a:xfrm>
          <a:off x="857250" y="152400"/>
          <a:ext cx="962025" cy="11430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524" name="Picture 6"/>
        <xdr:cNvPicPr preferRelativeResize="1">
          <a:picLocks noChangeAspect="1"/>
        </xdr:cNvPicPr>
      </xdr:nvPicPr>
      <xdr:blipFill>
        <a:blip r:embed="rId1"/>
        <a:srcRect t="13006" b="23800"/>
        <a:stretch>
          <a:fillRect/>
        </a:stretch>
      </xdr:blipFill>
      <xdr:spPr bwMode="auto">
        <a:xfrm>
          <a:off x="190500" y="209550"/>
          <a:ext cx="790575" cy="6191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276225</xdr:colOff>
      <xdr:row>4</xdr:row>
      <xdr:rowOff>76200</xdr:rowOff>
    </xdr:to>
    <xdr:pic>
      <xdr:nvPicPr>
        <xdr:cNvPr id="2305" name="logo-image" descr="Home">
          <a:hlinkClick r:id="rId3"/>
        </xdr:cNvPr>
        <xdr:cNvPicPr preferRelativeResize="1">
          <a:picLocks noChangeAspect="1"/>
        </xdr:cNvPicPr>
      </xdr:nvPicPr>
      <xdr:blipFill>
        <a:blip r:embed="rId1"/>
        <a:stretch>
          <a:fillRect/>
        </a:stretch>
      </xdr:blipFill>
      <xdr:spPr bwMode="auto">
        <a:xfrm>
          <a:off x="10001250" y="304800"/>
          <a:ext cx="1581150"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jrojas@ambiente.gob.ec" TargetMode="External" /><Relationship Id="rId2" Type="http://schemas.openxmlformats.org/officeDocument/2006/relationships/hyperlink" Target="mailto:deborah.hines@wfp.org" TargetMode="External" /><Relationship Id="rId3" Type="http://schemas.openxmlformats.org/officeDocument/2006/relationships/hyperlink" Target="mailto:ahubenthal@ambiente.gob.ec" TargetMode="External" /><Relationship Id="rId4" Type="http://schemas.openxmlformats.org/officeDocument/2006/relationships/hyperlink" Target="mailto:ltapia@ambiente.gob.ec" TargetMode="External" /><Relationship Id="rId5" Type="http://schemas.openxmlformats.org/officeDocument/2006/relationships/hyperlink" Target="mailto:jponce@magap.gob.ec" TargetMode="External" /><Relationship Id="rId6" Type="http://schemas.openxmlformats.org/officeDocument/2006/relationships/hyperlink" Target="mailto:gbaroja@pichincha.gob.ec" TargetMode="External" /><Relationship Id="rId7" Type="http://schemas.openxmlformats.org/officeDocument/2006/relationships/hyperlink" Target="mailto:st@cuencadeljubones.gob.ec"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veronica.alvarado@wfp.org" TargetMode="External" /><Relationship Id="rId2" Type="http://schemas.openxmlformats.org/officeDocument/2006/relationships/hyperlink" Target="mailto:ahubenthal@ambiente.gob.ec"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76"/>
  <sheetViews>
    <sheetView tabSelected="1" zoomScale="85" zoomScaleNormal="85" workbookViewId="0" topLeftCell="A1"/>
  </sheetViews>
  <sheetFormatPr defaultColWidth="102.28125" defaultRowHeight="15"/>
  <cols>
    <col min="1" max="1" width="2.57421875" style="1" customWidth="1"/>
    <col min="2" max="2" width="10.8515625" style="148" customWidth="1"/>
    <col min="3" max="3" width="14.8515625" style="148"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49"/>
      <c r="C2" s="150"/>
      <c r="D2" s="85"/>
      <c r="E2" s="86"/>
    </row>
    <row r="3" spans="2:5" ht="19.5" thickBot="1">
      <c r="B3" s="151"/>
      <c r="C3" s="152"/>
      <c r="D3" s="97" t="s">
        <v>250</v>
      </c>
      <c r="E3" s="88"/>
    </row>
    <row r="4" spans="2:5" ht="15.75" thickBot="1">
      <c r="B4" s="151"/>
      <c r="C4" s="152"/>
      <c r="D4" s="87"/>
      <c r="E4" s="88"/>
    </row>
    <row r="5" spans="2:5" ht="15.75" thickBot="1">
      <c r="B5" s="151"/>
      <c r="C5" s="155" t="s">
        <v>293</v>
      </c>
      <c r="D5" s="209" t="s">
        <v>531</v>
      </c>
      <c r="E5" s="88"/>
    </row>
    <row r="6" spans="2:16" s="3" customFormat="1" ht="15.75" thickBot="1">
      <c r="B6" s="153"/>
      <c r="C6" s="95"/>
      <c r="D6" s="56"/>
      <c r="E6" s="54"/>
      <c r="G6" s="2"/>
      <c r="H6" s="2"/>
      <c r="I6" s="2"/>
      <c r="J6" s="2"/>
      <c r="K6" s="2"/>
      <c r="L6" s="2"/>
      <c r="M6" s="2"/>
      <c r="N6" s="2"/>
      <c r="O6" s="2"/>
      <c r="P6" s="2"/>
    </row>
    <row r="7" spans="2:16" s="3" customFormat="1" ht="30.75" customHeight="1" thickBot="1">
      <c r="B7" s="153"/>
      <c r="C7" s="89" t="s">
        <v>209</v>
      </c>
      <c r="D7" s="179" t="s">
        <v>325</v>
      </c>
      <c r="E7" s="54"/>
      <c r="G7" s="2"/>
      <c r="H7" s="2"/>
      <c r="I7" s="2"/>
      <c r="J7" s="2"/>
      <c r="K7" s="2"/>
      <c r="L7" s="2"/>
      <c r="M7" s="2"/>
      <c r="N7" s="2"/>
      <c r="O7" s="2"/>
      <c r="P7" s="2"/>
    </row>
    <row r="8" spans="2:16" s="3" customFormat="1" ht="15" hidden="1">
      <c r="B8" s="151"/>
      <c r="C8" s="152"/>
      <c r="D8" s="87"/>
      <c r="E8" s="54"/>
      <c r="G8" s="2"/>
      <c r="H8" s="2"/>
      <c r="I8" s="2"/>
      <c r="J8" s="2"/>
      <c r="K8" s="2"/>
      <c r="L8" s="2"/>
      <c r="M8" s="2"/>
      <c r="N8" s="2"/>
      <c r="O8" s="2"/>
      <c r="P8" s="2"/>
    </row>
    <row r="9" spans="2:16" s="3" customFormat="1" ht="15" hidden="1">
      <c r="B9" s="151"/>
      <c r="C9" s="152"/>
      <c r="D9" s="87"/>
      <c r="E9" s="54"/>
      <c r="G9" s="2"/>
      <c r="H9" s="2"/>
      <c r="I9" s="2"/>
      <c r="J9" s="2"/>
      <c r="K9" s="2"/>
      <c r="L9" s="2"/>
      <c r="M9" s="2"/>
      <c r="N9" s="2"/>
      <c r="O9" s="2"/>
      <c r="P9" s="2"/>
    </row>
    <row r="10" spans="2:16" s="3" customFormat="1" ht="15" hidden="1">
      <c r="B10" s="151"/>
      <c r="C10" s="152"/>
      <c r="D10" s="87"/>
      <c r="E10" s="54"/>
      <c r="G10" s="2"/>
      <c r="H10" s="2"/>
      <c r="I10" s="2"/>
      <c r="J10" s="2"/>
      <c r="K10" s="2"/>
      <c r="L10" s="2"/>
      <c r="M10" s="2"/>
      <c r="N10" s="2"/>
      <c r="O10" s="2"/>
      <c r="P10" s="2"/>
    </row>
    <row r="11" spans="2:16" s="3" customFormat="1" ht="15" hidden="1">
      <c r="B11" s="151"/>
      <c r="C11" s="152"/>
      <c r="D11" s="87"/>
      <c r="E11" s="54"/>
      <c r="G11" s="2"/>
      <c r="H11" s="2"/>
      <c r="I11" s="2"/>
      <c r="J11" s="2"/>
      <c r="K11" s="2"/>
      <c r="L11" s="2"/>
      <c r="M11" s="2"/>
      <c r="N11" s="2"/>
      <c r="O11" s="2"/>
      <c r="P11" s="2"/>
    </row>
    <row r="12" spans="2:16" s="3" customFormat="1" ht="15.75" thickBot="1">
      <c r="B12" s="153"/>
      <c r="C12" s="95"/>
      <c r="D12" s="56"/>
      <c r="E12" s="54"/>
      <c r="G12" s="2"/>
      <c r="H12" s="2"/>
      <c r="I12" s="2"/>
      <c r="J12" s="2"/>
      <c r="K12" s="2"/>
      <c r="L12" s="2"/>
      <c r="M12" s="2"/>
      <c r="N12" s="2"/>
      <c r="O12" s="2"/>
      <c r="P12" s="2"/>
    </row>
    <row r="13" spans="2:16" s="3" customFormat="1" ht="388.5" customHeight="1" thickBot="1">
      <c r="B13" s="153"/>
      <c r="C13" s="90" t="s">
        <v>0</v>
      </c>
      <c r="D13" s="179" t="s">
        <v>582</v>
      </c>
      <c r="E13" s="54"/>
      <c r="G13" s="2"/>
      <c r="H13" s="2"/>
      <c r="I13" s="2"/>
      <c r="J13" s="2"/>
      <c r="K13" s="2"/>
      <c r="L13" s="2"/>
      <c r="M13" s="2"/>
      <c r="N13" s="2"/>
      <c r="O13" s="2"/>
      <c r="P13" s="2"/>
    </row>
    <row r="14" spans="2:16" s="3" customFormat="1" ht="15.75" thickBot="1">
      <c r="B14" s="153"/>
      <c r="C14" s="95"/>
      <c r="D14" s="56"/>
      <c r="E14" s="54"/>
      <c r="G14" s="2"/>
      <c r="H14" s="2" t="s">
        <v>1</v>
      </c>
      <c r="I14" s="2" t="s">
        <v>2</v>
      </c>
      <c r="J14" s="2"/>
      <c r="K14" s="2" t="s">
        <v>3</v>
      </c>
      <c r="L14" s="2" t="s">
        <v>4</v>
      </c>
      <c r="M14" s="2" t="s">
        <v>5</v>
      </c>
      <c r="N14" s="2" t="s">
        <v>6</v>
      </c>
      <c r="O14" s="2" t="s">
        <v>7</v>
      </c>
      <c r="P14" s="2" t="s">
        <v>8</v>
      </c>
    </row>
    <row r="15" spans="2:16" s="3" customFormat="1" ht="15">
      <c r="B15" s="153"/>
      <c r="C15" s="91" t="s">
        <v>199</v>
      </c>
      <c r="D15" s="16"/>
      <c r="E15" s="54"/>
      <c r="G15" s="2"/>
      <c r="H15" s="4" t="s">
        <v>9</v>
      </c>
      <c r="I15" s="2" t="s">
        <v>10</v>
      </c>
      <c r="J15" s="2" t="s">
        <v>11</v>
      </c>
      <c r="K15" s="2" t="s">
        <v>12</v>
      </c>
      <c r="L15" s="2">
        <v>1</v>
      </c>
      <c r="M15" s="2">
        <v>1</v>
      </c>
      <c r="N15" s="2" t="s">
        <v>13</v>
      </c>
      <c r="O15" s="2" t="s">
        <v>14</v>
      </c>
      <c r="P15" s="2" t="s">
        <v>15</v>
      </c>
    </row>
    <row r="16" spans="2:16" s="3" customFormat="1" ht="29.25" customHeight="1">
      <c r="B16" s="247" t="s">
        <v>281</v>
      </c>
      <c r="C16" s="248"/>
      <c r="D16" s="191" t="s">
        <v>450</v>
      </c>
      <c r="E16" s="54"/>
      <c r="G16" s="2"/>
      <c r="H16" s="4" t="s">
        <v>16</v>
      </c>
      <c r="I16" s="2" t="s">
        <v>17</v>
      </c>
      <c r="J16" s="2" t="s">
        <v>18</v>
      </c>
      <c r="K16" s="2" t="s">
        <v>19</v>
      </c>
      <c r="L16" s="2">
        <v>2</v>
      </c>
      <c r="M16" s="2">
        <v>2</v>
      </c>
      <c r="N16" s="2" t="s">
        <v>20</v>
      </c>
      <c r="O16" s="2" t="s">
        <v>21</v>
      </c>
      <c r="P16" s="2" t="s">
        <v>22</v>
      </c>
    </row>
    <row r="17" spans="2:16" s="3" customFormat="1" ht="15">
      <c r="B17" s="153"/>
      <c r="C17" s="91" t="s">
        <v>205</v>
      </c>
      <c r="D17" s="180" t="s">
        <v>324</v>
      </c>
      <c r="E17" s="54"/>
      <c r="G17" s="2"/>
      <c r="H17" s="4" t="s">
        <v>23</v>
      </c>
      <c r="I17" s="2" t="s">
        <v>24</v>
      </c>
      <c r="J17" s="2"/>
      <c r="K17" s="2" t="s">
        <v>25</v>
      </c>
      <c r="L17" s="2">
        <v>3</v>
      </c>
      <c r="M17" s="2">
        <v>3</v>
      </c>
      <c r="N17" s="2" t="s">
        <v>26</v>
      </c>
      <c r="O17" s="2" t="s">
        <v>27</v>
      </c>
      <c r="P17" s="2" t="s">
        <v>28</v>
      </c>
    </row>
    <row r="18" spans="2:16" s="3" customFormat="1" ht="15.75" thickBot="1">
      <c r="B18" s="154"/>
      <c r="C18" s="90" t="s">
        <v>200</v>
      </c>
      <c r="D18" s="181" t="s">
        <v>63</v>
      </c>
      <c r="E18" s="54"/>
      <c r="G18" s="2"/>
      <c r="H18" s="4" t="s">
        <v>29</v>
      </c>
      <c r="I18" s="2"/>
      <c r="J18" s="2"/>
      <c r="K18" s="2" t="s">
        <v>30</v>
      </c>
      <c r="L18" s="2">
        <v>5</v>
      </c>
      <c r="M18" s="2">
        <v>5</v>
      </c>
      <c r="N18" s="2" t="s">
        <v>31</v>
      </c>
      <c r="O18" s="2" t="s">
        <v>32</v>
      </c>
      <c r="P18" s="2" t="s">
        <v>33</v>
      </c>
    </row>
    <row r="19" spans="2:16" s="3" customFormat="1" ht="51.75" customHeight="1" thickBot="1">
      <c r="B19" s="250" t="s">
        <v>201</v>
      </c>
      <c r="C19" s="251"/>
      <c r="D19" s="192" t="s">
        <v>547</v>
      </c>
      <c r="E19" s="54"/>
      <c r="G19" s="2"/>
      <c r="H19" s="4" t="s">
        <v>34</v>
      </c>
      <c r="I19" s="2"/>
      <c r="J19" s="2"/>
      <c r="K19" s="2" t="s">
        <v>35</v>
      </c>
      <c r="L19" s="2"/>
      <c r="M19" s="2"/>
      <c r="N19" s="2"/>
      <c r="O19" s="2" t="s">
        <v>36</v>
      </c>
      <c r="P19" s="2" t="s">
        <v>37</v>
      </c>
    </row>
    <row r="20" spans="2:14" s="3" customFormat="1" ht="15">
      <c r="B20" s="153"/>
      <c r="C20" s="90"/>
      <c r="D20" s="56"/>
      <c r="E20" s="88"/>
      <c r="F20" s="4"/>
      <c r="G20" s="2"/>
      <c r="H20" s="2"/>
      <c r="J20" s="2"/>
      <c r="K20" s="2"/>
      <c r="L20" s="2"/>
      <c r="M20" s="2" t="s">
        <v>38</v>
      </c>
      <c r="N20" s="2" t="s">
        <v>39</v>
      </c>
    </row>
    <row r="21" spans="2:14" s="3" customFormat="1" ht="15">
      <c r="B21" s="153"/>
      <c r="C21" s="155" t="s">
        <v>204</v>
      </c>
      <c r="D21" s="56"/>
      <c r="E21" s="88"/>
      <c r="F21" s="4"/>
      <c r="G21" s="2"/>
      <c r="H21" s="2"/>
      <c r="J21" s="2"/>
      <c r="K21" s="2"/>
      <c r="L21" s="2"/>
      <c r="M21" s="2" t="s">
        <v>40</v>
      </c>
      <c r="N21" s="2" t="s">
        <v>41</v>
      </c>
    </row>
    <row r="22" spans="2:16" s="3" customFormat="1" ht="15.75" thickBot="1">
      <c r="B22" s="153"/>
      <c r="C22" s="156" t="s">
        <v>207</v>
      </c>
      <c r="D22" s="56"/>
      <c r="E22" s="54"/>
      <c r="G22" s="2"/>
      <c r="H22" s="4" t="s">
        <v>42</v>
      </c>
      <c r="I22" s="2"/>
      <c r="J22" s="2"/>
      <c r="L22" s="2"/>
      <c r="M22" s="2"/>
      <c r="N22" s="2"/>
      <c r="O22" s="2" t="s">
        <v>43</v>
      </c>
      <c r="P22" s="2" t="s">
        <v>44</v>
      </c>
    </row>
    <row r="23" spans="2:16" s="3" customFormat="1" ht="15">
      <c r="B23" s="247" t="s">
        <v>206</v>
      </c>
      <c r="C23" s="248"/>
      <c r="D23" s="245" t="s">
        <v>332</v>
      </c>
      <c r="E23" s="54"/>
      <c r="G23" s="2"/>
      <c r="H23" s="4"/>
      <c r="I23" s="2"/>
      <c r="J23" s="2"/>
      <c r="L23" s="2"/>
      <c r="M23" s="2"/>
      <c r="N23" s="2"/>
      <c r="O23" s="2"/>
      <c r="P23" s="2"/>
    </row>
    <row r="24" spans="2:16" s="3" customFormat="1" ht="4.5" customHeight="1">
      <c r="B24" s="247"/>
      <c r="C24" s="248"/>
      <c r="D24" s="246"/>
      <c r="E24" s="54"/>
      <c r="G24" s="2"/>
      <c r="H24" s="4"/>
      <c r="I24" s="2"/>
      <c r="J24" s="2"/>
      <c r="L24" s="2"/>
      <c r="M24" s="2"/>
      <c r="N24" s="2"/>
      <c r="O24" s="2"/>
      <c r="P24" s="2"/>
    </row>
    <row r="25" spans="2:15" s="3" customFormat="1" ht="27.75" customHeight="1">
      <c r="B25" s="247" t="s">
        <v>287</v>
      </c>
      <c r="C25" s="248"/>
      <c r="D25" s="182" t="s">
        <v>327</v>
      </c>
      <c r="E25" s="54"/>
      <c r="F25" s="2"/>
      <c r="G25" s="4"/>
      <c r="H25" s="2"/>
      <c r="I25" s="2"/>
      <c r="K25" s="2"/>
      <c r="L25" s="2"/>
      <c r="M25" s="2"/>
      <c r="N25" s="2" t="s">
        <v>45</v>
      </c>
      <c r="O25" s="2" t="s">
        <v>46</v>
      </c>
    </row>
    <row r="26" spans="2:15" s="3" customFormat="1" ht="32.25" customHeight="1">
      <c r="B26" s="247" t="s">
        <v>208</v>
      </c>
      <c r="C26" s="248"/>
      <c r="D26" s="182" t="s">
        <v>333</v>
      </c>
      <c r="E26" s="54"/>
      <c r="F26" s="2"/>
      <c r="G26" s="4"/>
      <c r="H26" s="2"/>
      <c r="I26" s="2"/>
      <c r="K26" s="2"/>
      <c r="L26" s="2"/>
      <c r="M26" s="2"/>
      <c r="N26" s="2" t="s">
        <v>47</v>
      </c>
      <c r="O26" s="2" t="s">
        <v>48</v>
      </c>
    </row>
    <row r="27" spans="2:15" s="3" customFormat="1" ht="28.5" customHeight="1">
      <c r="B27" s="247" t="s">
        <v>286</v>
      </c>
      <c r="C27" s="248"/>
      <c r="D27" s="182" t="s">
        <v>494</v>
      </c>
      <c r="E27" s="92"/>
      <c r="F27" s="2"/>
      <c r="G27" s="4"/>
      <c r="H27" s="2"/>
      <c r="I27" s="2"/>
      <c r="J27" s="2"/>
      <c r="K27" s="2"/>
      <c r="L27" s="2"/>
      <c r="M27" s="2"/>
      <c r="N27" s="2"/>
      <c r="O27" s="2"/>
    </row>
    <row r="28" spans="2:15" s="3" customFormat="1" ht="15.75" thickBot="1">
      <c r="B28" s="153"/>
      <c r="C28" s="91" t="s">
        <v>289</v>
      </c>
      <c r="D28" s="183" t="s">
        <v>326</v>
      </c>
      <c r="E28" s="54"/>
      <c r="F28" s="2"/>
      <c r="G28" s="4"/>
      <c r="H28" s="2"/>
      <c r="I28" s="2"/>
      <c r="J28" s="2"/>
      <c r="K28" s="2"/>
      <c r="L28" s="2"/>
      <c r="M28" s="2"/>
      <c r="N28" s="2"/>
      <c r="O28" s="2"/>
    </row>
    <row r="29" spans="2:15" s="3" customFormat="1" ht="15">
      <c r="B29" s="153"/>
      <c r="C29" s="95"/>
      <c r="D29" s="93"/>
      <c r="E29" s="54"/>
      <c r="F29" s="2"/>
      <c r="G29" s="4"/>
      <c r="H29" s="2"/>
      <c r="I29" s="2"/>
      <c r="J29" s="2"/>
      <c r="K29" s="2"/>
      <c r="L29" s="2"/>
      <c r="M29" s="2"/>
      <c r="N29" s="2"/>
      <c r="O29" s="2"/>
    </row>
    <row r="30" spans="2:16" s="3" customFormat="1" ht="15.75" thickBot="1">
      <c r="B30" s="153"/>
      <c r="C30" s="95"/>
      <c r="D30" s="94" t="s">
        <v>49</v>
      </c>
      <c r="E30" s="54"/>
      <c r="G30" s="2"/>
      <c r="H30" s="4" t="s">
        <v>50</v>
      </c>
      <c r="I30" s="2"/>
      <c r="J30" s="2"/>
      <c r="K30" s="2"/>
      <c r="L30" s="2"/>
      <c r="M30" s="2"/>
      <c r="N30" s="2"/>
      <c r="O30" s="2"/>
      <c r="P30" s="2"/>
    </row>
    <row r="31" spans="2:16" s="3" customFormat="1" ht="359.25" customHeight="1" thickBot="1">
      <c r="B31" s="153"/>
      <c r="C31" s="95"/>
      <c r="D31" s="216" t="s">
        <v>583</v>
      </c>
      <c r="E31" s="54"/>
      <c r="F31" s="5"/>
      <c r="G31" s="2"/>
      <c r="H31" s="4" t="s">
        <v>51</v>
      </c>
      <c r="I31" s="2"/>
      <c r="J31" s="2"/>
      <c r="K31" s="2"/>
      <c r="L31" s="2"/>
      <c r="M31" s="2"/>
      <c r="N31" s="2"/>
      <c r="O31" s="2"/>
      <c r="P31" s="2"/>
    </row>
    <row r="32" spans="2:16" s="3" customFormat="1" ht="32.25" customHeight="1" thickBot="1">
      <c r="B32" s="247" t="s">
        <v>52</v>
      </c>
      <c r="C32" s="249"/>
      <c r="D32" s="193"/>
      <c r="E32" s="54"/>
      <c r="G32" s="2"/>
      <c r="H32" s="4" t="s">
        <v>53</v>
      </c>
      <c r="I32" s="2"/>
      <c r="J32" s="2"/>
      <c r="K32" s="2"/>
      <c r="L32" s="2"/>
      <c r="M32" s="2"/>
      <c r="N32" s="2"/>
      <c r="O32" s="2"/>
      <c r="P32" s="2"/>
    </row>
    <row r="33" spans="2:16" s="3" customFormat="1" ht="17.25" customHeight="1" thickBot="1">
      <c r="B33" s="153"/>
      <c r="C33" s="95"/>
      <c r="D33" s="184" t="s">
        <v>334</v>
      </c>
      <c r="E33" s="54"/>
      <c r="G33" s="2"/>
      <c r="H33" s="4" t="s">
        <v>54</v>
      </c>
      <c r="I33" s="2"/>
      <c r="J33" s="2"/>
      <c r="K33" s="2"/>
      <c r="L33" s="2"/>
      <c r="M33" s="2"/>
      <c r="N33" s="2"/>
      <c r="O33" s="2"/>
      <c r="P33" s="2"/>
    </row>
    <row r="34" spans="2:16" s="3" customFormat="1" ht="15">
      <c r="B34" s="153"/>
      <c r="C34" s="95"/>
      <c r="D34" s="56"/>
      <c r="E34" s="54"/>
      <c r="F34" s="5"/>
      <c r="G34" s="2"/>
      <c r="H34" s="4" t="s">
        <v>55</v>
      </c>
      <c r="I34" s="2"/>
      <c r="J34" s="2"/>
      <c r="K34" s="2"/>
      <c r="L34" s="2"/>
      <c r="M34" s="2"/>
      <c r="N34" s="2"/>
      <c r="O34" s="2"/>
      <c r="P34" s="2"/>
    </row>
    <row r="35" spans="2:16" s="3" customFormat="1" ht="15">
      <c r="B35" s="153"/>
      <c r="C35" s="157" t="s">
        <v>56</v>
      </c>
      <c r="D35" s="56"/>
      <c r="E35" s="54"/>
      <c r="G35" s="2"/>
      <c r="H35" s="4" t="s">
        <v>57</v>
      </c>
      <c r="I35" s="2"/>
      <c r="J35" s="2"/>
      <c r="K35" s="2"/>
      <c r="L35" s="2"/>
      <c r="M35" s="2"/>
      <c r="N35" s="2"/>
      <c r="O35" s="2"/>
      <c r="P35" s="2"/>
    </row>
    <row r="36" spans="2:16" s="3" customFormat="1" ht="31.5" customHeight="1" thickBot="1">
      <c r="B36" s="247" t="s">
        <v>58</v>
      </c>
      <c r="C36" s="249"/>
      <c r="D36" s="56"/>
      <c r="E36" s="54"/>
      <c r="G36" s="2"/>
      <c r="H36" s="4" t="s">
        <v>59</v>
      </c>
      <c r="I36" s="2"/>
      <c r="J36" s="2"/>
      <c r="K36" s="2"/>
      <c r="L36" s="2"/>
      <c r="M36" s="2"/>
      <c r="N36" s="2"/>
      <c r="O36" s="2"/>
      <c r="P36" s="2"/>
    </row>
    <row r="37" spans="2:16" s="3" customFormat="1" ht="15">
      <c r="B37" s="153"/>
      <c r="C37" s="95" t="s">
        <v>60</v>
      </c>
      <c r="D37" s="178" t="s">
        <v>488</v>
      </c>
      <c r="E37" s="54"/>
      <c r="G37" s="2"/>
      <c r="H37" s="4" t="s">
        <v>61</v>
      </c>
      <c r="I37" s="2"/>
      <c r="J37" s="2"/>
      <c r="K37" s="2"/>
      <c r="L37" s="2"/>
      <c r="M37" s="2"/>
      <c r="N37" s="2"/>
      <c r="O37" s="2"/>
      <c r="P37" s="2"/>
    </row>
    <row r="38" spans="2:16" s="3" customFormat="1" ht="15">
      <c r="B38" s="153"/>
      <c r="C38" s="95" t="s">
        <v>62</v>
      </c>
      <c r="D38" s="185" t="s">
        <v>489</v>
      </c>
      <c r="E38" s="54"/>
      <c r="G38" s="2"/>
      <c r="H38" s="4" t="s">
        <v>63</v>
      </c>
      <c r="I38" s="2"/>
      <c r="J38" s="2"/>
      <c r="K38" s="2"/>
      <c r="L38" s="2"/>
      <c r="M38" s="2"/>
      <c r="N38" s="2"/>
      <c r="O38" s="2"/>
      <c r="P38" s="2"/>
    </row>
    <row r="39" spans="2:16" s="3" customFormat="1" ht="15.75" thickBot="1">
      <c r="B39" s="153"/>
      <c r="C39" s="95" t="s">
        <v>64</v>
      </c>
      <c r="D39" s="17">
        <v>41593</v>
      </c>
      <c r="E39" s="54"/>
      <c r="G39" s="2"/>
      <c r="H39" s="4" t="s">
        <v>65</v>
      </c>
      <c r="I39" s="2"/>
      <c r="J39" s="2"/>
      <c r="K39" s="2"/>
      <c r="L39" s="2"/>
      <c r="M39" s="2"/>
      <c r="N39" s="2"/>
      <c r="O39" s="2"/>
      <c r="P39" s="2"/>
    </row>
    <row r="40" spans="2:16" s="3" customFormat="1" ht="15" customHeight="1" thickBot="1">
      <c r="B40" s="153"/>
      <c r="C40" s="91" t="s">
        <v>203</v>
      </c>
      <c r="D40" s="56"/>
      <c r="E40" s="54"/>
      <c r="G40" s="2"/>
      <c r="H40" s="4" t="s">
        <v>66</v>
      </c>
      <c r="I40" s="2"/>
      <c r="J40" s="2"/>
      <c r="K40" s="2"/>
      <c r="L40" s="2"/>
      <c r="M40" s="2"/>
      <c r="N40" s="2"/>
      <c r="O40" s="2"/>
      <c r="P40" s="2"/>
    </row>
    <row r="41" spans="2:16" s="3" customFormat="1" ht="15">
      <c r="B41" s="153"/>
      <c r="C41" s="95" t="s">
        <v>60</v>
      </c>
      <c r="D41" s="178" t="s">
        <v>490</v>
      </c>
      <c r="E41" s="54"/>
      <c r="G41" s="2"/>
      <c r="H41" s="4" t="s">
        <v>67</v>
      </c>
      <c r="I41" s="2"/>
      <c r="J41" s="2"/>
      <c r="K41" s="2"/>
      <c r="L41" s="2"/>
      <c r="M41" s="2"/>
      <c r="N41" s="2"/>
      <c r="O41" s="2"/>
      <c r="P41" s="2"/>
    </row>
    <row r="42" spans="2:16" s="3" customFormat="1" ht="15">
      <c r="B42" s="153"/>
      <c r="C42" s="95" t="s">
        <v>62</v>
      </c>
      <c r="D42" s="185" t="s">
        <v>491</v>
      </c>
      <c r="E42" s="54"/>
      <c r="G42" s="2"/>
      <c r="H42" s="4" t="s">
        <v>68</v>
      </c>
      <c r="I42" s="2"/>
      <c r="J42" s="2"/>
      <c r="K42" s="2"/>
      <c r="L42" s="2"/>
      <c r="M42" s="2"/>
      <c r="N42" s="2"/>
      <c r="O42" s="2"/>
      <c r="P42" s="2"/>
    </row>
    <row r="43" spans="2:16" s="3" customFormat="1" ht="15.75" thickBot="1">
      <c r="B43" s="153"/>
      <c r="C43" s="95" t="s">
        <v>64</v>
      </c>
      <c r="D43" s="17">
        <v>41593</v>
      </c>
      <c r="E43" s="54"/>
      <c r="G43" s="2"/>
      <c r="H43" s="4" t="s">
        <v>69</v>
      </c>
      <c r="I43" s="2"/>
      <c r="J43" s="2"/>
      <c r="K43" s="2"/>
      <c r="L43" s="2"/>
      <c r="M43" s="2"/>
      <c r="N43" s="2"/>
      <c r="O43" s="2"/>
      <c r="P43" s="2"/>
    </row>
    <row r="44" spans="2:16" s="3" customFormat="1" ht="15.75" thickBot="1">
      <c r="B44" s="153"/>
      <c r="C44" s="91" t="s">
        <v>288</v>
      </c>
      <c r="D44" s="56"/>
      <c r="E44" s="54"/>
      <c r="G44" s="2"/>
      <c r="H44" s="4" t="s">
        <v>70</v>
      </c>
      <c r="I44" s="2"/>
      <c r="J44" s="2"/>
      <c r="K44" s="2"/>
      <c r="L44" s="2"/>
      <c r="M44" s="2"/>
      <c r="N44" s="2"/>
      <c r="O44" s="2"/>
      <c r="P44" s="2"/>
    </row>
    <row r="45" spans="2:16" s="3" customFormat="1" ht="15">
      <c r="B45" s="153"/>
      <c r="C45" s="95" t="s">
        <v>60</v>
      </c>
      <c r="D45" s="178" t="s">
        <v>322</v>
      </c>
      <c r="E45" s="54"/>
      <c r="G45" s="2"/>
      <c r="H45" s="4" t="s">
        <v>71</v>
      </c>
      <c r="I45" s="2"/>
      <c r="J45" s="2"/>
      <c r="K45" s="2"/>
      <c r="L45" s="2"/>
      <c r="M45" s="2"/>
      <c r="N45" s="2"/>
      <c r="O45" s="2"/>
      <c r="P45" s="2"/>
    </row>
    <row r="46" spans="2:16" s="3" customFormat="1" ht="15">
      <c r="B46" s="153"/>
      <c r="C46" s="95" t="s">
        <v>62</v>
      </c>
      <c r="D46" s="185" t="s">
        <v>328</v>
      </c>
      <c r="E46" s="54"/>
      <c r="G46" s="2"/>
      <c r="H46" s="4" t="s">
        <v>72</v>
      </c>
      <c r="I46" s="2"/>
      <c r="J46" s="2"/>
      <c r="K46" s="2"/>
      <c r="L46" s="2"/>
      <c r="M46" s="2"/>
      <c r="N46" s="2"/>
      <c r="O46" s="2"/>
      <c r="P46" s="2"/>
    </row>
    <row r="47" spans="1:8" ht="15.75" thickBot="1">
      <c r="A47" s="3"/>
      <c r="B47" s="153"/>
      <c r="C47" s="95" t="s">
        <v>64</v>
      </c>
      <c r="D47" s="17">
        <v>41593</v>
      </c>
      <c r="E47" s="54"/>
      <c r="H47" s="4" t="s">
        <v>73</v>
      </c>
    </row>
    <row r="48" spans="2:8" ht="15.75" thickBot="1">
      <c r="B48" s="153"/>
      <c r="C48" s="91" t="s">
        <v>202</v>
      </c>
      <c r="D48" s="56"/>
      <c r="E48" s="54"/>
      <c r="H48" s="4" t="s">
        <v>74</v>
      </c>
    </row>
    <row r="49" spans="2:8" ht="15">
      <c r="B49" s="153"/>
      <c r="C49" s="95" t="s">
        <v>60</v>
      </c>
      <c r="D49" s="178" t="s">
        <v>580</v>
      </c>
      <c r="E49" s="54"/>
      <c r="H49" s="4" t="s">
        <v>75</v>
      </c>
    </row>
    <row r="50" spans="2:8" ht="15">
      <c r="B50" s="153"/>
      <c r="C50" s="95" t="s">
        <v>62</v>
      </c>
      <c r="D50" s="185" t="s">
        <v>451</v>
      </c>
      <c r="E50" s="54"/>
      <c r="H50" s="4" t="s">
        <v>76</v>
      </c>
    </row>
    <row r="51" spans="2:8" ht="15.75" thickBot="1">
      <c r="B51" s="153"/>
      <c r="C51" s="95" t="s">
        <v>64</v>
      </c>
      <c r="D51" s="17">
        <v>41593</v>
      </c>
      <c r="E51" s="54"/>
      <c r="H51" s="4" t="s">
        <v>77</v>
      </c>
    </row>
    <row r="52" spans="2:8" ht="15.75" thickBot="1">
      <c r="B52" s="153"/>
      <c r="C52" s="91" t="s">
        <v>202</v>
      </c>
      <c r="D52" s="56"/>
      <c r="E52" s="54"/>
      <c r="H52" s="4" t="s">
        <v>78</v>
      </c>
    </row>
    <row r="53" spans="2:8" ht="15">
      <c r="B53" s="153"/>
      <c r="C53" s="95" t="s">
        <v>60</v>
      </c>
      <c r="D53" s="178" t="s">
        <v>493</v>
      </c>
      <c r="E53" s="54"/>
      <c r="H53" s="4" t="s">
        <v>79</v>
      </c>
    </row>
    <row r="54" spans="2:8" ht="15">
      <c r="B54" s="153"/>
      <c r="C54" s="95" t="s">
        <v>62</v>
      </c>
      <c r="D54" s="185" t="s">
        <v>329</v>
      </c>
      <c r="E54" s="54"/>
      <c r="H54" s="4" t="s">
        <v>80</v>
      </c>
    </row>
    <row r="55" spans="2:8" ht="15.75" thickBot="1">
      <c r="B55" s="153"/>
      <c r="C55" s="95" t="s">
        <v>64</v>
      </c>
      <c r="D55" s="17" t="s">
        <v>536</v>
      </c>
      <c r="E55" s="54"/>
      <c r="H55" s="4" t="s">
        <v>81</v>
      </c>
    </row>
    <row r="56" spans="2:8" ht="15.75" thickBot="1">
      <c r="B56" s="153"/>
      <c r="C56" s="91" t="s">
        <v>202</v>
      </c>
      <c r="D56" s="56"/>
      <c r="E56" s="54"/>
      <c r="H56" s="4" t="s">
        <v>82</v>
      </c>
    </row>
    <row r="57" spans="2:8" ht="15">
      <c r="B57" s="153"/>
      <c r="C57" s="95" t="s">
        <v>60</v>
      </c>
      <c r="D57" s="178" t="s">
        <v>581</v>
      </c>
      <c r="E57" s="54"/>
      <c r="H57" s="4" t="s">
        <v>83</v>
      </c>
    </row>
    <row r="58" spans="2:8" ht="15">
      <c r="B58" s="153"/>
      <c r="C58" s="95" t="s">
        <v>62</v>
      </c>
      <c r="D58" s="185" t="s">
        <v>330</v>
      </c>
      <c r="E58" s="54"/>
      <c r="H58" s="4" t="s">
        <v>84</v>
      </c>
    </row>
    <row r="59" spans="2:8" ht="15.75" thickBot="1">
      <c r="B59" s="153"/>
      <c r="C59" s="95" t="s">
        <v>64</v>
      </c>
      <c r="D59" s="17">
        <v>41593</v>
      </c>
      <c r="E59" s="54"/>
      <c r="H59" s="4" t="s">
        <v>85</v>
      </c>
    </row>
    <row r="60" spans="2:8" ht="15.75" thickBot="1">
      <c r="B60" s="153"/>
      <c r="C60" s="91" t="s">
        <v>202</v>
      </c>
      <c r="D60" s="56"/>
      <c r="E60" s="54"/>
      <c r="H60" s="4" t="s">
        <v>82</v>
      </c>
    </row>
    <row r="61" spans="2:8" ht="15">
      <c r="B61" s="153"/>
      <c r="C61" s="95" t="s">
        <v>60</v>
      </c>
      <c r="D61" s="178" t="s">
        <v>492</v>
      </c>
      <c r="E61" s="54"/>
      <c r="H61" s="4" t="s">
        <v>83</v>
      </c>
    </row>
    <row r="62" spans="2:8" ht="15">
      <c r="B62" s="153"/>
      <c r="C62" s="95" t="s">
        <v>62</v>
      </c>
      <c r="D62" s="185" t="s">
        <v>331</v>
      </c>
      <c r="E62" s="54"/>
      <c r="H62" s="4" t="s">
        <v>84</v>
      </c>
    </row>
    <row r="63" spans="2:8" ht="15.75" thickBot="1">
      <c r="B63" s="153"/>
      <c r="C63" s="95" t="s">
        <v>64</v>
      </c>
      <c r="D63" s="17">
        <v>41593</v>
      </c>
      <c r="E63" s="54"/>
      <c r="H63" s="4" t="s">
        <v>85</v>
      </c>
    </row>
    <row r="64" spans="2:8" ht="15.75" thickBot="1">
      <c r="B64" s="158"/>
      <c r="C64" s="159"/>
      <c r="D64" s="96"/>
      <c r="E64" s="65"/>
      <c r="H64" s="4" t="s">
        <v>86</v>
      </c>
    </row>
    <row r="65" ht="15">
      <c r="H65" s="4" t="s">
        <v>87</v>
      </c>
    </row>
    <row r="66" ht="15">
      <c r="H66" s="4" t="s">
        <v>88</v>
      </c>
    </row>
    <row r="67" ht="15">
      <c r="H67" s="4" t="s">
        <v>89</v>
      </c>
    </row>
    <row r="68" ht="15">
      <c r="H68" s="4" t="s">
        <v>90</v>
      </c>
    </row>
    <row r="69" ht="15">
      <c r="H69" s="4" t="s">
        <v>91</v>
      </c>
    </row>
    <row r="70" ht="15">
      <c r="H70" s="4" t="s">
        <v>92</v>
      </c>
    </row>
    <row r="71" ht="15">
      <c r="H71" s="4" t="s">
        <v>93</v>
      </c>
    </row>
    <row r="72" ht="15">
      <c r="H72" s="4" t="s">
        <v>94</v>
      </c>
    </row>
    <row r="73" ht="15">
      <c r="H73" s="4" t="s">
        <v>95</v>
      </c>
    </row>
    <row r="74" ht="15">
      <c r="H74" s="4" t="s">
        <v>96</v>
      </c>
    </row>
    <row r="75" ht="15">
      <c r="H75" s="4" t="s">
        <v>97</v>
      </c>
    </row>
    <row r="76" ht="15">
      <c r="H76" s="4" t="s">
        <v>98</v>
      </c>
    </row>
    <row r="77" ht="15">
      <c r="H77" s="4" t="s">
        <v>99</v>
      </c>
    </row>
    <row r="78" ht="15">
      <c r="H78" s="4" t="s">
        <v>100</v>
      </c>
    </row>
    <row r="79" ht="15">
      <c r="H79" s="4" t="s">
        <v>101</v>
      </c>
    </row>
    <row r="80" ht="15">
      <c r="H80" s="4" t="s">
        <v>102</v>
      </c>
    </row>
    <row r="81" ht="15">
      <c r="H81" s="4" t="s">
        <v>103</v>
      </c>
    </row>
    <row r="82" ht="15">
      <c r="H82" s="4" t="s">
        <v>104</v>
      </c>
    </row>
    <row r="83" ht="15">
      <c r="H83" s="4" t="s">
        <v>105</v>
      </c>
    </row>
    <row r="84" ht="15">
      <c r="H84" s="4" t="s">
        <v>106</v>
      </c>
    </row>
    <row r="85" ht="15">
      <c r="H85" s="4" t="s">
        <v>107</v>
      </c>
    </row>
    <row r="86" ht="15">
      <c r="H86" s="4" t="s">
        <v>108</v>
      </c>
    </row>
    <row r="87" ht="15">
      <c r="H87" s="4" t="s">
        <v>109</v>
      </c>
    </row>
    <row r="88" ht="15">
      <c r="H88" s="4" t="s">
        <v>110</v>
      </c>
    </row>
    <row r="89" ht="15">
      <c r="H89" s="4" t="s">
        <v>111</v>
      </c>
    </row>
    <row r="90" ht="15">
      <c r="H90" s="4" t="s">
        <v>112</v>
      </c>
    </row>
    <row r="91" ht="15">
      <c r="H91" s="4" t="s">
        <v>113</v>
      </c>
    </row>
    <row r="92" ht="15">
      <c r="H92" s="4" t="s">
        <v>114</v>
      </c>
    </row>
    <row r="93" ht="15">
      <c r="H93" s="4" t="s">
        <v>115</v>
      </c>
    </row>
    <row r="94" ht="15">
      <c r="H94" s="4" t="s">
        <v>116</v>
      </c>
    </row>
    <row r="95" ht="15">
      <c r="H95" s="4" t="s">
        <v>117</v>
      </c>
    </row>
    <row r="96" ht="15">
      <c r="H96" s="4" t="s">
        <v>118</v>
      </c>
    </row>
    <row r="97" ht="15">
      <c r="H97" s="4" t="s">
        <v>119</v>
      </c>
    </row>
    <row r="98" ht="15">
      <c r="H98" s="4" t="s">
        <v>120</v>
      </c>
    </row>
    <row r="99" ht="15">
      <c r="H99" s="4" t="s">
        <v>121</v>
      </c>
    </row>
    <row r="100" ht="15">
      <c r="H100" s="4" t="s">
        <v>122</v>
      </c>
    </row>
    <row r="101" ht="15">
      <c r="H101" s="4" t="s">
        <v>123</v>
      </c>
    </row>
    <row r="102" ht="15">
      <c r="H102" s="4" t="s">
        <v>124</v>
      </c>
    </row>
    <row r="103" ht="15">
      <c r="H103" s="4" t="s">
        <v>125</v>
      </c>
    </row>
    <row r="104" ht="15">
      <c r="H104" s="4" t="s">
        <v>126</v>
      </c>
    </row>
    <row r="105" ht="15">
      <c r="H105" s="4" t="s">
        <v>127</v>
      </c>
    </row>
    <row r="106" ht="15">
      <c r="H106" s="4" t="s">
        <v>128</v>
      </c>
    </row>
    <row r="107" ht="15">
      <c r="H107" s="4" t="s">
        <v>129</v>
      </c>
    </row>
    <row r="108" ht="15">
      <c r="H108" s="4" t="s">
        <v>130</v>
      </c>
    </row>
    <row r="109" ht="15">
      <c r="H109" s="4" t="s">
        <v>131</v>
      </c>
    </row>
    <row r="110" ht="15">
      <c r="H110" s="4" t="s">
        <v>132</v>
      </c>
    </row>
    <row r="111" ht="15">
      <c r="H111" s="4" t="s">
        <v>133</v>
      </c>
    </row>
    <row r="112" ht="15">
      <c r="H112" s="4" t="s">
        <v>134</v>
      </c>
    </row>
    <row r="113" ht="15">
      <c r="H113" s="4" t="s">
        <v>135</v>
      </c>
    </row>
    <row r="114" ht="15">
      <c r="H114" s="4" t="s">
        <v>136</v>
      </c>
    </row>
    <row r="115" ht="15">
      <c r="H115" s="4" t="s">
        <v>137</v>
      </c>
    </row>
    <row r="116" ht="15">
      <c r="H116" s="4" t="s">
        <v>138</v>
      </c>
    </row>
    <row r="117" ht="15">
      <c r="H117" s="4" t="s">
        <v>139</v>
      </c>
    </row>
    <row r="118" ht="15">
      <c r="H118" s="4" t="s">
        <v>140</v>
      </c>
    </row>
    <row r="119" ht="15">
      <c r="H119" s="4" t="s">
        <v>141</v>
      </c>
    </row>
    <row r="120" ht="15">
      <c r="H120" s="4" t="s">
        <v>142</v>
      </c>
    </row>
    <row r="121" ht="15">
      <c r="H121" s="4" t="s">
        <v>143</v>
      </c>
    </row>
    <row r="122" ht="15">
      <c r="H122" s="4" t="s">
        <v>144</v>
      </c>
    </row>
    <row r="123" ht="15">
      <c r="H123" s="4" t="s">
        <v>145</v>
      </c>
    </row>
    <row r="124" ht="15">
      <c r="H124" s="4" t="s">
        <v>146</v>
      </c>
    </row>
    <row r="125" ht="15">
      <c r="H125" s="4" t="s">
        <v>147</v>
      </c>
    </row>
    <row r="126" ht="15">
      <c r="H126" s="4" t="s">
        <v>148</v>
      </c>
    </row>
    <row r="127" ht="15">
      <c r="H127" s="4" t="s">
        <v>149</v>
      </c>
    </row>
    <row r="128" ht="15">
      <c r="H128" s="4" t="s">
        <v>150</v>
      </c>
    </row>
    <row r="129" ht="15">
      <c r="H129" s="4" t="s">
        <v>151</v>
      </c>
    </row>
    <row r="130" ht="15">
      <c r="H130" s="4" t="s">
        <v>152</v>
      </c>
    </row>
    <row r="131" ht="15">
      <c r="H131" s="4" t="s">
        <v>153</v>
      </c>
    </row>
    <row r="132" ht="15">
      <c r="H132" s="4" t="s">
        <v>154</v>
      </c>
    </row>
    <row r="133" ht="15">
      <c r="H133" s="4" t="s">
        <v>155</v>
      </c>
    </row>
    <row r="134" ht="15">
      <c r="H134" s="4" t="s">
        <v>156</v>
      </c>
    </row>
    <row r="135" ht="15">
      <c r="H135" s="4" t="s">
        <v>157</v>
      </c>
    </row>
    <row r="136" ht="15">
      <c r="H136" s="4" t="s">
        <v>158</v>
      </c>
    </row>
    <row r="137" ht="15">
      <c r="H137" s="4" t="s">
        <v>159</v>
      </c>
    </row>
    <row r="138" ht="15">
      <c r="H138" s="4" t="s">
        <v>160</v>
      </c>
    </row>
    <row r="139" ht="15">
      <c r="H139" s="4" t="s">
        <v>161</v>
      </c>
    </row>
    <row r="140" ht="15">
      <c r="H140" s="4" t="s">
        <v>162</v>
      </c>
    </row>
    <row r="141" ht="15">
      <c r="H141" s="4" t="s">
        <v>163</v>
      </c>
    </row>
    <row r="142" ht="15">
      <c r="H142" s="4" t="s">
        <v>164</v>
      </c>
    </row>
    <row r="143" ht="15">
      <c r="H143" s="4" t="s">
        <v>165</v>
      </c>
    </row>
    <row r="144" ht="15">
      <c r="H144" s="4" t="s">
        <v>166</v>
      </c>
    </row>
    <row r="145" ht="15">
      <c r="H145" s="4" t="s">
        <v>167</v>
      </c>
    </row>
    <row r="146" ht="15">
      <c r="H146" s="4" t="s">
        <v>168</v>
      </c>
    </row>
    <row r="147" ht="15">
      <c r="H147" s="4" t="s">
        <v>169</v>
      </c>
    </row>
    <row r="148" ht="15">
      <c r="H148" s="4" t="s">
        <v>170</v>
      </c>
    </row>
    <row r="149" ht="15">
      <c r="H149" s="4" t="s">
        <v>171</v>
      </c>
    </row>
    <row r="150" ht="15">
      <c r="H150" s="4" t="s">
        <v>172</v>
      </c>
    </row>
    <row r="151" ht="15">
      <c r="H151" s="4" t="s">
        <v>173</v>
      </c>
    </row>
    <row r="152" ht="15">
      <c r="H152" s="4" t="s">
        <v>174</v>
      </c>
    </row>
    <row r="153" ht="15">
      <c r="H153" s="4" t="s">
        <v>175</v>
      </c>
    </row>
    <row r="154" ht="15">
      <c r="H154" s="4" t="s">
        <v>176</v>
      </c>
    </row>
    <row r="155" ht="15">
      <c r="H155" s="4" t="s">
        <v>177</v>
      </c>
    </row>
    <row r="156" ht="15">
      <c r="H156" s="4" t="s">
        <v>178</v>
      </c>
    </row>
    <row r="157" ht="15">
      <c r="H157" s="4" t="s">
        <v>179</v>
      </c>
    </row>
    <row r="158" ht="15">
      <c r="H158" s="4" t="s">
        <v>180</v>
      </c>
    </row>
    <row r="159" ht="15">
      <c r="H159" s="4" t="s">
        <v>181</v>
      </c>
    </row>
    <row r="160" ht="15">
      <c r="H160" s="4" t="s">
        <v>182</v>
      </c>
    </row>
    <row r="161" ht="15">
      <c r="H161" s="4" t="s">
        <v>183</v>
      </c>
    </row>
    <row r="162" ht="15">
      <c r="H162" s="4" t="s">
        <v>184</v>
      </c>
    </row>
    <row r="163" ht="15">
      <c r="H163" s="4" t="s">
        <v>185</v>
      </c>
    </row>
    <row r="164" ht="15">
      <c r="H164" s="4" t="s">
        <v>186</v>
      </c>
    </row>
    <row r="165" ht="15">
      <c r="H165" s="4" t="s">
        <v>187</v>
      </c>
    </row>
    <row r="166" ht="15">
      <c r="H166" s="4" t="s">
        <v>188</v>
      </c>
    </row>
    <row r="167" ht="15">
      <c r="H167" s="4" t="s">
        <v>189</v>
      </c>
    </row>
    <row r="168" ht="15">
      <c r="H168" s="4" t="s">
        <v>190</v>
      </c>
    </row>
    <row r="169" ht="15">
      <c r="H169" s="4" t="s">
        <v>191</v>
      </c>
    </row>
    <row r="170" ht="15">
      <c r="H170" s="4" t="s">
        <v>192</v>
      </c>
    </row>
    <row r="171" ht="15">
      <c r="H171" s="4" t="s">
        <v>193</v>
      </c>
    </row>
    <row r="172" ht="15">
      <c r="H172" s="4" t="s">
        <v>194</v>
      </c>
    </row>
    <row r="173" ht="15">
      <c r="H173" s="4" t="s">
        <v>195</v>
      </c>
    </row>
    <row r="174" ht="15">
      <c r="H174" s="4" t="s">
        <v>196</v>
      </c>
    </row>
    <row r="175" ht="15">
      <c r="H175" s="4" t="s">
        <v>197</v>
      </c>
    </row>
    <row r="176" ht="15">
      <c r="H176" s="4" t="s">
        <v>198</v>
      </c>
    </row>
  </sheetData>
  <mergeCells count="9">
    <mergeCell ref="D23:D24"/>
    <mergeCell ref="B16:C16"/>
    <mergeCell ref="B27:C27"/>
    <mergeCell ref="B36:C36"/>
    <mergeCell ref="B26:C26"/>
    <mergeCell ref="B19:C19"/>
    <mergeCell ref="B23:C24"/>
    <mergeCell ref="B25:C25"/>
    <mergeCell ref="B32:C32"/>
  </mergeCells>
  <dataValidations count="5" disablePrompts="1">
    <dataValidation type="list" allowBlank="1" showInputMessage="1" showErrorMessage="1" sqref="D65533">
      <formula1>$P$15:$P$26</formula1>
    </dataValidation>
    <dataValidation type="list" allowBlank="1" showInputMessage="1" showErrorMessage="1" sqref="IV65531">
      <formula1>$K$15:$K$19</formula1>
    </dataValidation>
    <dataValidation type="list" allowBlank="1" showInputMessage="1" showErrorMessage="1" sqref="D65532">
      <formula1>$O$15:$O$26</formula1>
    </dataValidation>
    <dataValidation type="list" allowBlank="1" showInputMessage="1" showErrorMessage="1" sqref="IV65524 D65524">
      <formula1>$I$15:$I$17</formula1>
    </dataValidation>
    <dataValidation type="list" allowBlank="1" showInputMessage="1" showErrorMessage="1" sqref="IV65525:IV65529 D65525:D65529">
      <formula1>$H$15:$H$176</formula1>
    </dataValidation>
  </dataValidations>
  <hyperlinks>
    <hyperlink ref="D38" r:id="rId1" display="mailto:jjrojas@ambiente.gob.ec"/>
    <hyperlink ref="D46" r:id="rId2" display="mailto:deborah.hines@wfp.org"/>
    <hyperlink ref="D42" r:id="rId3" display="mailto:ahubenthal@ambiente.gob.ec"/>
    <hyperlink ref="D50" r:id="rId4" display="mailto:ltapia@ambiente.gob.ec"/>
    <hyperlink ref="D54" r:id="rId5" display="mailto:jponce@magap.gob.ec"/>
    <hyperlink ref="D58" r:id="rId6" display="mailto:gbaroja@pichincha.gob.ec"/>
    <hyperlink ref="D62" r:id="rId7" display="mailto:st@cuencadeljubones.gob.ec"/>
  </hyperlinks>
  <printOptions horizontalCentered="1"/>
  <pageMargins left="0.7874015748031497" right="0.7874015748031497" top="0.7874015748031497" bottom="0.7874015748031497" header="0.31496062992125984" footer="0.31496062992125984"/>
  <pageSetup fitToHeight="0" fitToWidth="1" horizontalDpi="600" verticalDpi="600" orientation="landscape" paperSize="9" r:id="rId9"/>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U74"/>
  <sheetViews>
    <sheetView zoomScale="85" zoomScaleNormal="85" workbookViewId="0" topLeftCell="A27"/>
  </sheetViews>
  <sheetFormatPr defaultColWidth="11.421875" defaultRowHeight="15"/>
  <cols>
    <col min="1" max="1" width="1.421875" style="19" customWidth="1"/>
    <col min="2" max="2" width="1.57421875" style="18" customWidth="1"/>
    <col min="3" max="3" width="10.28125" style="18" customWidth="1"/>
    <col min="4" max="4" width="21.00390625" style="18" customWidth="1"/>
    <col min="5" max="5" width="32.00390625" style="19" customWidth="1"/>
    <col min="6" max="6" width="22.7109375" style="19" customWidth="1"/>
    <col min="7" max="7" width="13.57421875" style="19" customWidth="1"/>
    <col min="8" max="8" width="1.1484375" style="19" customWidth="1"/>
    <col min="9" max="9" width="1.421875" style="19" customWidth="1"/>
    <col min="10" max="10" width="4.7109375" style="19" customWidth="1"/>
    <col min="11" max="11" width="2.28125" style="19" customWidth="1"/>
    <col min="12" max="12" width="1.57421875" style="228" customWidth="1"/>
    <col min="13" max="13" width="10.28125" style="228" customWidth="1"/>
    <col min="14" max="14" width="21.00390625" style="228" customWidth="1"/>
    <col min="15" max="15" width="32.00390625" style="19" customWidth="1"/>
    <col min="16" max="16" width="22.7109375" style="19" customWidth="1"/>
    <col min="17" max="17" width="13.57421875" style="19" customWidth="1"/>
    <col min="18" max="18" width="1.1484375" style="19" customWidth="1"/>
    <col min="19" max="19" width="5.7109375" style="19" customWidth="1"/>
    <col min="20" max="20" width="2.140625" style="19" customWidth="1"/>
    <col min="21" max="21" width="6.57421875" style="19" customWidth="1"/>
    <col min="22" max="16384" width="11.421875" style="19" customWidth="1"/>
  </cols>
  <sheetData>
    <row r="1" ht="15.75" thickBot="1"/>
    <row r="2" spans="2:18" ht="15.75" thickBot="1">
      <c r="B2" s="74"/>
      <c r="C2" s="75"/>
      <c r="D2" s="75"/>
      <c r="E2" s="76"/>
      <c r="F2" s="76"/>
      <c r="G2" s="76"/>
      <c r="H2" s="77"/>
      <c r="L2" s="74"/>
      <c r="M2" s="75"/>
      <c r="N2" s="75"/>
      <c r="O2" s="76"/>
      <c r="P2" s="76"/>
      <c r="Q2" s="76"/>
      <c r="R2" s="77"/>
    </row>
    <row r="3" spans="2:18" ht="21" thickBot="1">
      <c r="B3" s="78"/>
      <c r="C3" s="263" t="s">
        <v>495</v>
      </c>
      <c r="D3" s="264"/>
      <c r="E3" s="264"/>
      <c r="F3" s="264"/>
      <c r="G3" s="265"/>
      <c r="H3" s="79"/>
      <c r="L3" s="78"/>
      <c r="M3" s="263" t="s">
        <v>541</v>
      </c>
      <c r="N3" s="264"/>
      <c r="O3" s="264"/>
      <c r="P3" s="264"/>
      <c r="Q3" s="265"/>
      <c r="R3" s="79"/>
    </row>
    <row r="4" spans="2:18" ht="15">
      <c r="B4" s="270"/>
      <c r="C4" s="271"/>
      <c r="D4" s="271"/>
      <c r="E4" s="271"/>
      <c r="F4" s="271"/>
      <c r="G4" s="81"/>
      <c r="H4" s="79"/>
      <c r="L4" s="270"/>
      <c r="M4" s="271"/>
      <c r="N4" s="271"/>
      <c r="O4" s="271"/>
      <c r="P4" s="271"/>
      <c r="Q4" s="81"/>
      <c r="R4" s="79"/>
    </row>
    <row r="5" spans="2:18" ht="15">
      <c r="B5" s="80"/>
      <c r="C5" s="269"/>
      <c r="D5" s="269"/>
      <c r="E5" s="269"/>
      <c r="F5" s="269"/>
      <c r="G5" s="81"/>
      <c r="H5" s="79"/>
      <c r="L5" s="80"/>
      <c r="M5" s="269"/>
      <c r="N5" s="269"/>
      <c r="O5" s="269"/>
      <c r="P5" s="269"/>
      <c r="Q5" s="81"/>
      <c r="R5" s="79"/>
    </row>
    <row r="6" spans="2:18" ht="15">
      <c r="B6" s="80"/>
      <c r="C6" s="55"/>
      <c r="D6" s="59"/>
      <c r="E6" s="56"/>
      <c r="F6" s="81"/>
      <c r="G6" s="81"/>
      <c r="H6" s="79"/>
      <c r="L6" s="80"/>
      <c r="M6" s="55"/>
      <c r="N6" s="59"/>
      <c r="O6" s="56"/>
      <c r="P6" s="81"/>
      <c r="Q6" s="81"/>
      <c r="R6" s="79"/>
    </row>
    <row r="7" spans="2:18" ht="27" customHeight="1">
      <c r="B7" s="80"/>
      <c r="C7" s="254" t="s">
        <v>230</v>
      </c>
      <c r="D7" s="254"/>
      <c r="E7" s="218">
        <f>808580+127266+1412670+125343</f>
        <v>2473859</v>
      </c>
      <c r="F7" s="81"/>
      <c r="G7" s="81"/>
      <c r="H7" s="79"/>
      <c r="J7" s="232">
        <f>+F32/E7</f>
        <v>0.47718077707743245</v>
      </c>
      <c r="L7" s="80"/>
      <c r="M7" s="254" t="s">
        <v>230</v>
      </c>
      <c r="N7" s="254"/>
      <c r="O7" s="218">
        <f>808580+127266+1412670+125343</f>
        <v>2473859</v>
      </c>
      <c r="P7" s="81"/>
      <c r="Q7" s="81"/>
      <c r="R7" s="79"/>
    </row>
    <row r="8" spans="2:18" ht="27.75" customHeight="1" thickBot="1">
      <c r="B8" s="80"/>
      <c r="C8" s="276" t="s">
        <v>256</v>
      </c>
      <c r="D8" s="276"/>
      <c r="E8" s="276"/>
      <c r="F8" s="276"/>
      <c r="G8" s="81"/>
      <c r="H8" s="79"/>
      <c r="L8" s="80"/>
      <c r="M8" s="276" t="s">
        <v>256</v>
      </c>
      <c r="N8" s="276"/>
      <c r="O8" s="276"/>
      <c r="P8" s="276"/>
      <c r="Q8" s="81"/>
      <c r="R8" s="79"/>
    </row>
    <row r="9" spans="2:21" ht="50.1" customHeight="1" thickBot="1">
      <c r="B9" s="80"/>
      <c r="C9" s="267" t="s">
        <v>496</v>
      </c>
      <c r="D9" s="254"/>
      <c r="E9" s="272">
        <f>+F32+O9</f>
        <v>1478246.96</v>
      </c>
      <c r="F9" s="273"/>
      <c r="G9" s="81"/>
      <c r="H9" s="79"/>
      <c r="J9" s="244">
        <f>+E9/E7</f>
        <v>0.5975469741808244</v>
      </c>
      <c r="L9" s="80"/>
      <c r="M9" s="267" t="s">
        <v>496</v>
      </c>
      <c r="N9" s="254"/>
      <c r="O9" s="272">
        <f>+P32</f>
        <v>297769</v>
      </c>
      <c r="P9" s="273"/>
      <c r="Q9" s="81"/>
      <c r="R9" s="79"/>
      <c r="S9" s="232">
        <f>+O9/O7</f>
        <v>0.1203661971033919</v>
      </c>
      <c r="U9" s="217"/>
    </row>
    <row r="10" spans="2:18" ht="108" customHeight="1" thickBot="1">
      <c r="B10" s="80"/>
      <c r="C10" s="254" t="s">
        <v>231</v>
      </c>
      <c r="D10" s="254"/>
      <c r="E10" s="274" t="s">
        <v>548</v>
      </c>
      <c r="F10" s="275"/>
      <c r="G10" s="81"/>
      <c r="H10" s="79"/>
      <c r="L10" s="80"/>
      <c r="M10" s="254" t="s">
        <v>231</v>
      </c>
      <c r="N10" s="254"/>
      <c r="O10" s="274" t="s">
        <v>532</v>
      </c>
      <c r="P10" s="275"/>
      <c r="Q10" s="81"/>
      <c r="R10" s="79"/>
    </row>
    <row r="11" spans="2:18" ht="15">
      <c r="B11" s="80"/>
      <c r="C11" s="59"/>
      <c r="D11" s="59"/>
      <c r="E11" s="81"/>
      <c r="F11" s="81"/>
      <c r="G11" s="81"/>
      <c r="H11" s="79"/>
      <c r="L11" s="80"/>
      <c r="M11" s="59"/>
      <c r="N11" s="59"/>
      <c r="O11" s="81"/>
      <c r="P11" s="81"/>
      <c r="Q11" s="81"/>
      <c r="R11" s="79"/>
    </row>
    <row r="12" spans="2:18" ht="15.75" thickBot="1">
      <c r="B12" s="80"/>
      <c r="C12" s="254" t="s">
        <v>213</v>
      </c>
      <c r="D12" s="254"/>
      <c r="E12" s="81"/>
      <c r="F12" s="81"/>
      <c r="G12" s="81"/>
      <c r="H12" s="79"/>
      <c r="J12" s="20"/>
      <c r="L12" s="80"/>
      <c r="M12" s="254" t="s">
        <v>213</v>
      </c>
      <c r="N12" s="254"/>
      <c r="O12" s="81"/>
      <c r="P12" s="81"/>
      <c r="Q12" s="81"/>
      <c r="R12" s="79"/>
    </row>
    <row r="13" spans="2:18" ht="50.1" customHeight="1">
      <c r="B13" s="80"/>
      <c r="C13" s="254" t="s">
        <v>478</v>
      </c>
      <c r="D13" s="254"/>
      <c r="E13" s="161" t="s">
        <v>214</v>
      </c>
      <c r="F13" s="162" t="s">
        <v>215</v>
      </c>
      <c r="G13" s="81"/>
      <c r="H13" s="79"/>
      <c r="J13" s="20"/>
      <c r="L13" s="80"/>
      <c r="M13" s="254" t="s">
        <v>478</v>
      </c>
      <c r="N13" s="254"/>
      <c r="O13" s="161" t="s">
        <v>214</v>
      </c>
      <c r="P13" s="162" t="s">
        <v>215</v>
      </c>
      <c r="Q13" s="81"/>
      <c r="R13" s="79"/>
    </row>
    <row r="14" spans="2:18" ht="74.25" customHeight="1">
      <c r="B14" s="80"/>
      <c r="C14" s="59"/>
      <c r="D14" s="59"/>
      <c r="E14" s="205" t="s">
        <v>452</v>
      </c>
      <c r="F14" s="219">
        <v>30070.24</v>
      </c>
      <c r="G14" s="81"/>
      <c r="H14" s="79"/>
      <c r="J14" s="20"/>
      <c r="L14" s="80"/>
      <c r="M14" s="59"/>
      <c r="N14" s="59"/>
      <c r="O14" s="205" t="s">
        <v>452</v>
      </c>
      <c r="P14" s="219">
        <v>18158</v>
      </c>
      <c r="Q14" s="81"/>
      <c r="R14" s="79"/>
    </row>
    <row r="15" spans="2:18" ht="45">
      <c r="B15" s="80"/>
      <c r="C15" s="59"/>
      <c r="D15" s="59"/>
      <c r="E15" s="205" t="s">
        <v>453</v>
      </c>
      <c r="F15" s="219">
        <v>34319.4</v>
      </c>
      <c r="G15" s="81"/>
      <c r="H15" s="79"/>
      <c r="J15" s="20"/>
      <c r="L15" s="80"/>
      <c r="M15" s="59"/>
      <c r="N15" s="59"/>
      <c r="O15" s="205" t="s">
        <v>453</v>
      </c>
      <c r="P15" s="219">
        <v>11342</v>
      </c>
      <c r="Q15" s="81"/>
      <c r="R15" s="79"/>
    </row>
    <row r="16" spans="2:18" ht="48.75" customHeight="1">
      <c r="B16" s="80"/>
      <c r="C16" s="59"/>
      <c r="D16" s="59"/>
      <c r="E16" s="205" t="s">
        <v>454</v>
      </c>
      <c r="F16" s="219">
        <v>9509.46</v>
      </c>
      <c r="G16" s="81"/>
      <c r="H16" s="79"/>
      <c r="J16" s="20"/>
      <c r="L16" s="80"/>
      <c r="M16" s="59"/>
      <c r="N16" s="59"/>
      <c r="O16" s="205" t="s">
        <v>454</v>
      </c>
      <c r="P16" s="219">
        <v>1829</v>
      </c>
      <c r="Q16" s="81"/>
      <c r="R16" s="79"/>
    </row>
    <row r="17" spans="2:18" ht="62.25" customHeight="1">
      <c r="B17" s="80"/>
      <c r="C17" s="59"/>
      <c r="D17" s="59"/>
      <c r="E17" s="205" t="s">
        <v>497</v>
      </c>
      <c r="F17" s="219">
        <v>107085.07</v>
      </c>
      <c r="G17" s="81"/>
      <c r="H17" s="79"/>
      <c r="J17" s="20"/>
      <c r="L17" s="80"/>
      <c r="M17" s="59"/>
      <c r="N17" s="59"/>
      <c r="O17" s="205" t="s">
        <v>497</v>
      </c>
      <c r="P17" s="219">
        <v>76042</v>
      </c>
      <c r="Q17" s="81"/>
      <c r="R17" s="79"/>
    </row>
    <row r="18" spans="2:18" ht="48.75" customHeight="1">
      <c r="B18" s="80"/>
      <c r="C18" s="59"/>
      <c r="D18" s="59"/>
      <c r="E18" s="205" t="s">
        <v>498</v>
      </c>
      <c r="F18" s="219">
        <v>33881.01</v>
      </c>
      <c r="G18" s="81"/>
      <c r="H18" s="79"/>
      <c r="J18" s="20"/>
      <c r="L18" s="80"/>
      <c r="M18" s="59"/>
      <c r="N18" s="59"/>
      <c r="O18" s="205" t="s">
        <v>498</v>
      </c>
      <c r="P18" s="219">
        <v>15865</v>
      </c>
      <c r="Q18" s="81"/>
      <c r="R18" s="79"/>
    </row>
    <row r="19" spans="2:18" ht="63" customHeight="1">
      <c r="B19" s="80"/>
      <c r="C19" s="59"/>
      <c r="D19" s="59"/>
      <c r="E19" s="205" t="s">
        <v>499</v>
      </c>
      <c r="F19" s="219">
        <v>67625.82</v>
      </c>
      <c r="G19" s="81"/>
      <c r="H19" s="79"/>
      <c r="J19" s="20"/>
      <c r="L19" s="80"/>
      <c r="M19" s="59"/>
      <c r="N19" s="59"/>
      <c r="O19" s="205" t="s">
        <v>499</v>
      </c>
      <c r="P19" s="219">
        <v>29231</v>
      </c>
      <c r="Q19" s="81"/>
      <c r="R19" s="79"/>
    </row>
    <row r="20" spans="2:18" ht="44.25" customHeight="1">
      <c r="B20" s="80"/>
      <c r="C20" s="59"/>
      <c r="D20" s="59"/>
      <c r="E20" s="205" t="s">
        <v>455</v>
      </c>
      <c r="F20" s="219">
        <v>11875.49</v>
      </c>
      <c r="G20" s="81"/>
      <c r="H20" s="79"/>
      <c r="J20" s="20"/>
      <c r="L20" s="80"/>
      <c r="M20" s="59"/>
      <c r="N20" s="59"/>
      <c r="O20" s="205" t="s">
        <v>455</v>
      </c>
      <c r="P20" s="219">
        <v>5898</v>
      </c>
      <c r="Q20" s="81"/>
      <c r="R20" s="79"/>
    </row>
    <row r="21" spans="2:18" ht="46.5" customHeight="1">
      <c r="B21" s="80"/>
      <c r="C21" s="59"/>
      <c r="D21" s="59"/>
      <c r="E21" s="205" t="s">
        <v>456</v>
      </c>
      <c r="F21" s="219">
        <v>61875.49</v>
      </c>
      <c r="G21" s="81"/>
      <c r="H21" s="79"/>
      <c r="J21" s="20"/>
      <c r="L21" s="80"/>
      <c r="M21" s="59"/>
      <c r="N21" s="59"/>
      <c r="O21" s="205" t="s">
        <v>456</v>
      </c>
      <c r="P21" s="219">
        <v>5898</v>
      </c>
      <c r="Q21" s="81"/>
      <c r="R21" s="79"/>
    </row>
    <row r="22" spans="2:18" ht="46.5" customHeight="1">
      <c r="B22" s="80"/>
      <c r="C22" s="59"/>
      <c r="D22" s="59"/>
      <c r="E22" s="205" t="s">
        <v>512</v>
      </c>
      <c r="F22" s="219">
        <v>133750.99</v>
      </c>
      <c r="G22" s="81"/>
      <c r="H22" s="79"/>
      <c r="J22" s="20"/>
      <c r="L22" s="80"/>
      <c r="M22" s="59"/>
      <c r="N22" s="59"/>
      <c r="O22" s="205" t="s">
        <v>512</v>
      </c>
      <c r="P22" s="219">
        <v>11796</v>
      </c>
      <c r="Q22" s="81"/>
      <c r="R22" s="79"/>
    </row>
    <row r="23" spans="2:18" ht="31.5" customHeight="1">
      <c r="B23" s="80"/>
      <c r="C23" s="59"/>
      <c r="D23" s="59"/>
      <c r="E23" s="205" t="s">
        <v>457</v>
      </c>
      <c r="F23" s="219">
        <v>33355.45</v>
      </c>
      <c r="G23" s="81"/>
      <c r="H23" s="79"/>
      <c r="J23" s="20"/>
      <c r="L23" s="80"/>
      <c r="M23" s="59"/>
      <c r="N23" s="59"/>
      <c r="O23" s="205" t="s">
        <v>457</v>
      </c>
      <c r="P23" s="219">
        <v>0</v>
      </c>
      <c r="Q23" s="81"/>
      <c r="R23" s="79"/>
    </row>
    <row r="24" spans="2:18" ht="44.25" customHeight="1">
      <c r="B24" s="80"/>
      <c r="C24" s="59"/>
      <c r="D24" s="59"/>
      <c r="E24" s="205" t="s">
        <v>533</v>
      </c>
      <c r="F24" s="219">
        <v>175528.54</v>
      </c>
      <c r="G24" s="81"/>
      <c r="H24" s="79"/>
      <c r="J24" s="20"/>
      <c r="L24" s="80"/>
      <c r="M24" s="59"/>
      <c r="N24" s="59"/>
      <c r="O24" s="205" t="s">
        <v>533</v>
      </c>
      <c r="P24" s="219">
        <v>0</v>
      </c>
      <c r="Q24" s="81"/>
      <c r="R24" s="79"/>
    </row>
    <row r="25" spans="2:18" ht="32.25" customHeight="1">
      <c r="B25" s="80"/>
      <c r="C25" s="59"/>
      <c r="D25" s="59"/>
      <c r="E25" s="205" t="s">
        <v>458</v>
      </c>
      <c r="F25" s="219">
        <v>146250</v>
      </c>
      <c r="G25" s="81"/>
      <c r="H25" s="79"/>
      <c r="J25" s="20"/>
      <c r="L25" s="80"/>
      <c r="M25" s="59"/>
      <c r="N25" s="59"/>
      <c r="O25" s="205" t="s">
        <v>458</v>
      </c>
      <c r="P25" s="219">
        <v>0</v>
      </c>
      <c r="Q25" s="81"/>
      <c r="R25" s="79"/>
    </row>
    <row r="26" spans="2:18" ht="31.5" customHeight="1">
      <c r="B26" s="80"/>
      <c r="C26" s="59"/>
      <c r="D26" s="59"/>
      <c r="E26" s="205" t="s">
        <v>459</v>
      </c>
      <c r="F26" s="219">
        <v>146250</v>
      </c>
      <c r="G26" s="81"/>
      <c r="H26" s="79"/>
      <c r="J26" s="20"/>
      <c r="L26" s="80"/>
      <c r="M26" s="59"/>
      <c r="N26" s="59"/>
      <c r="O26" s="205" t="s">
        <v>459</v>
      </c>
      <c r="P26" s="219">
        <v>0</v>
      </c>
      <c r="Q26" s="81"/>
      <c r="R26" s="79"/>
    </row>
    <row r="27" spans="2:18" ht="30.75" customHeight="1">
      <c r="B27" s="80"/>
      <c r="C27" s="59"/>
      <c r="D27" s="59"/>
      <c r="E27" s="205" t="s">
        <v>460</v>
      </c>
      <c r="F27" s="219">
        <v>54054</v>
      </c>
      <c r="G27" s="81"/>
      <c r="H27" s="79"/>
      <c r="J27" s="20"/>
      <c r="L27" s="80"/>
      <c r="M27" s="59"/>
      <c r="N27" s="59"/>
      <c r="O27" s="205" t="s">
        <v>460</v>
      </c>
      <c r="P27" s="219">
        <v>0</v>
      </c>
      <c r="Q27" s="81"/>
      <c r="R27" s="79"/>
    </row>
    <row r="28" spans="2:18" ht="44.25" customHeight="1">
      <c r="B28" s="80"/>
      <c r="C28" s="59"/>
      <c r="D28" s="59"/>
      <c r="E28" s="205" t="s">
        <v>461</v>
      </c>
      <c r="F28" s="219">
        <v>0</v>
      </c>
      <c r="G28" s="81"/>
      <c r="H28" s="79"/>
      <c r="J28" s="20"/>
      <c r="L28" s="80"/>
      <c r="M28" s="59"/>
      <c r="N28" s="59"/>
      <c r="O28" s="205" t="s">
        <v>461</v>
      </c>
      <c r="P28" s="219">
        <v>0</v>
      </c>
      <c r="Q28" s="81"/>
      <c r="R28" s="79"/>
    </row>
    <row r="29" spans="2:18" ht="44.25" customHeight="1">
      <c r="B29" s="80"/>
      <c r="C29" s="59"/>
      <c r="D29" s="59"/>
      <c r="E29" s="205" t="s">
        <v>462</v>
      </c>
      <c r="F29" s="219">
        <v>0</v>
      </c>
      <c r="G29" s="81"/>
      <c r="H29" s="79"/>
      <c r="J29" s="20"/>
      <c r="L29" s="80"/>
      <c r="M29" s="59"/>
      <c r="N29" s="59"/>
      <c r="O29" s="205" t="s">
        <v>462</v>
      </c>
      <c r="P29" s="219">
        <v>0</v>
      </c>
      <c r="Q29" s="81"/>
      <c r="R29" s="79"/>
    </row>
    <row r="30" spans="2:18" ht="30" customHeight="1">
      <c r="B30" s="80"/>
      <c r="C30" s="59"/>
      <c r="D30" s="59"/>
      <c r="E30" s="205" t="s">
        <v>463</v>
      </c>
      <c r="F30" s="219">
        <v>4148</v>
      </c>
      <c r="G30" s="81"/>
      <c r="H30" s="79"/>
      <c r="J30" s="20"/>
      <c r="L30" s="80"/>
      <c r="M30" s="59"/>
      <c r="N30" s="59"/>
      <c r="O30" s="205" t="s">
        <v>463</v>
      </c>
      <c r="P30" s="219">
        <v>0</v>
      </c>
      <c r="Q30" s="81"/>
      <c r="R30" s="79"/>
    </row>
    <row r="31" spans="2:18" ht="15.75" thickBot="1">
      <c r="B31" s="80"/>
      <c r="C31" s="59"/>
      <c r="D31" s="59"/>
      <c r="E31" s="220" t="s">
        <v>323</v>
      </c>
      <c r="F31" s="221">
        <v>130899</v>
      </c>
      <c r="G31" s="81"/>
      <c r="H31" s="79"/>
      <c r="J31" s="20"/>
      <c r="L31" s="80"/>
      <c r="M31" s="59"/>
      <c r="N31" s="59"/>
      <c r="O31" s="220" t="s">
        <v>323</v>
      </c>
      <c r="P31" s="221">
        <v>121710</v>
      </c>
      <c r="Q31" s="81"/>
      <c r="R31" s="79"/>
    </row>
    <row r="32" spans="2:18" ht="15.75" thickBot="1">
      <c r="B32" s="80"/>
      <c r="C32" s="59"/>
      <c r="D32" s="59"/>
      <c r="E32" s="160" t="s">
        <v>290</v>
      </c>
      <c r="F32" s="190">
        <f>SUM(F14:F31)</f>
        <v>1180477.96</v>
      </c>
      <c r="G32" s="81"/>
      <c r="H32" s="79"/>
      <c r="J32" s="20"/>
      <c r="L32" s="80"/>
      <c r="M32" s="59"/>
      <c r="N32" s="59"/>
      <c r="O32" s="160" t="s">
        <v>290</v>
      </c>
      <c r="P32" s="190">
        <f>SUM(P14:P31)</f>
        <v>297769</v>
      </c>
      <c r="Q32" s="81"/>
      <c r="R32" s="79"/>
    </row>
    <row r="33" spans="2:18" ht="15">
      <c r="B33" s="80"/>
      <c r="C33" s="59"/>
      <c r="D33" s="59"/>
      <c r="E33" s="81"/>
      <c r="F33" s="81"/>
      <c r="G33" s="81"/>
      <c r="H33" s="79"/>
      <c r="J33" s="20"/>
      <c r="L33" s="80"/>
      <c r="M33" s="59"/>
      <c r="N33" s="59"/>
      <c r="O33" s="81"/>
      <c r="P33" s="81"/>
      <c r="Q33" s="81"/>
      <c r="R33" s="79"/>
    </row>
    <row r="34" spans="2:17" ht="32.25" customHeight="1" thickBot="1">
      <c r="B34" s="80"/>
      <c r="C34" s="254" t="s">
        <v>294</v>
      </c>
      <c r="D34" s="254"/>
      <c r="E34" s="81"/>
      <c r="F34" s="81"/>
      <c r="G34" s="81"/>
      <c r="H34" s="79"/>
      <c r="J34" s="20"/>
      <c r="L34" s="227"/>
      <c r="O34" s="21"/>
      <c r="P34" s="21"/>
      <c r="Q34" s="15"/>
    </row>
    <row r="35" spans="2:17" ht="50.1" customHeight="1" thickBot="1">
      <c r="B35" s="80"/>
      <c r="C35" s="254" t="s">
        <v>296</v>
      </c>
      <c r="D35" s="254"/>
      <c r="E35" s="199" t="s">
        <v>214</v>
      </c>
      <c r="F35" s="222" t="s">
        <v>216</v>
      </c>
      <c r="G35" s="163" t="s">
        <v>257</v>
      </c>
      <c r="H35" s="79"/>
      <c r="L35" s="227"/>
      <c r="O35" s="257"/>
      <c r="P35" s="257"/>
      <c r="Q35" s="15"/>
    </row>
    <row r="36" spans="2:17" ht="72.75" customHeight="1">
      <c r="B36" s="80"/>
      <c r="C36" s="59"/>
      <c r="D36" s="59"/>
      <c r="E36" s="205" t="s">
        <v>452</v>
      </c>
      <c r="F36" s="206">
        <v>4071.6589999999997</v>
      </c>
      <c r="G36" s="223">
        <v>42004</v>
      </c>
      <c r="H36" s="79"/>
      <c r="L36" s="227"/>
      <c r="O36" s="256"/>
      <c r="P36" s="256"/>
      <c r="Q36" s="15"/>
    </row>
    <row r="37" spans="2:17" ht="43.5" customHeight="1">
      <c r="B37" s="80"/>
      <c r="C37" s="59"/>
      <c r="D37" s="59"/>
      <c r="E37" s="205" t="s">
        <v>453</v>
      </c>
      <c r="F37" s="206">
        <v>6818.859000000004</v>
      </c>
      <c r="G37" s="224">
        <v>42004</v>
      </c>
      <c r="H37" s="79"/>
      <c r="L37" s="227"/>
      <c r="O37" s="15"/>
      <c r="P37" s="15"/>
      <c r="Q37" s="15"/>
    </row>
    <row r="38" spans="2:17" ht="45" customHeight="1">
      <c r="B38" s="80"/>
      <c r="C38" s="59"/>
      <c r="D38" s="59"/>
      <c r="E38" s="205" t="s">
        <v>454</v>
      </c>
      <c r="F38" s="206">
        <v>10361.362</v>
      </c>
      <c r="G38" s="224">
        <v>42004</v>
      </c>
      <c r="H38" s="79"/>
      <c r="L38" s="227"/>
      <c r="O38" s="15"/>
      <c r="P38" s="15"/>
      <c r="Q38" s="15"/>
    </row>
    <row r="39" spans="2:17" ht="60.75" customHeight="1">
      <c r="B39" s="80"/>
      <c r="C39" s="59"/>
      <c r="D39" s="59"/>
      <c r="E39" s="205" t="s">
        <v>497</v>
      </c>
      <c r="F39" s="206">
        <v>43272.57275000002</v>
      </c>
      <c r="G39" s="224">
        <v>42004</v>
      </c>
      <c r="H39" s="79"/>
      <c r="L39" s="227"/>
      <c r="O39" s="256"/>
      <c r="P39" s="256"/>
      <c r="Q39" s="15"/>
    </row>
    <row r="40" spans="2:17" ht="47.25" customHeight="1">
      <c r="B40" s="80"/>
      <c r="C40" s="59"/>
      <c r="D40" s="59"/>
      <c r="E40" s="205" t="s">
        <v>498</v>
      </c>
      <c r="F40" s="206">
        <v>15878.205499999996</v>
      </c>
      <c r="G40" s="224">
        <v>42004</v>
      </c>
      <c r="H40" s="79"/>
      <c r="O40" s="256"/>
      <c r="P40" s="256"/>
      <c r="Q40" s="15"/>
    </row>
    <row r="41" spans="2:17" ht="63" customHeight="1">
      <c r="B41" s="80"/>
      <c r="C41" s="59"/>
      <c r="D41" s="59"/>
      <c r="E41" s="205" t="s">
        <v>499</v>
      </c>
      <c r="F41" s="206">
        <v>19542.913500000002</v>
      </c>
      <c r="G41" s="224">
        <v>42004</v>
      </c>
      <c r="H41" s="79"/>
      <c r="O41" s="26"/>
      <c r="P41" s="15"/>
      <c r="Q41" s="15"/>
    </row>
    <row r="42" spans="2:17" ht="45.75" customHeight="1">
      <c r="B42" s="80"/>
      <c r="C42" s="59"/>
      <c r="D42" s="59"/>
      <c r="E42" s="205" t="s">
        <v>455</v>
      </c>
      <c r="F42" s="206">
        <v>15714.522500000001</v>
      </c>
      <c r="G42" s="224">
        <v>42004</v>
      </c>
      <c r="H42" s="79"/>
      <c r="O42" s="26"/>
      <c r="P42" s="26"/>
      <c r="Q42" s="14"/>
    </row>
    <row r="43" spans="2:16" ht="49.5" customHeight="1">
      <c r="B43" s="80"/>
      <c r="C43" s="59"/>
      <c r="D43" s="59"/>
      <c r="E43" s="205" t="s">
        <v>456</v>
      </c>
      <c r="F43" s="206">
        <f>202386.5325-50000</f>
        <v>152386.5325</v>
      </c>
      <c r="G43" s="224">
        <v>42004</v>
      </c>
      <c r="H43" s="79"/>
      <c r="O43" s="27"/>
      <c r="P43" s="27"/>
    </row>
    <row r="44" spans="2:16" ht="45.75" customHeight="1">
      <c r="B44" s="80"/>
      <c r="C44" s="59"/>
      <c r="D44" s="59"/>
      <c r="E44" s="205" t="s">
        <v>512</v>
      </c>
      <c r="F44" s="206">
        <f>319173.045-100000</f>
        <v>219173.04499999998</v>
      </c>
      <c r="G44" s="224">
        <v>42004</v>
      </c>
      <c r="H44" s="79"/>
      <c r="O44" s="27"/>
      <c r="P44" s="27"/>
    </row>
    <row r="45" spans="2:8" ht="30" customHeight="1">
      <c r="B45" s="80"/>
      <c r="C45" s="59"/>
      <c r="D45" s="59"/>
      <c r="E45" s="205" t="s">
        <v>457</v>
      </c>
      <c r="F45" s="206">
        <v>51844.55</v>
      </c>
      <c r="G45" s="224">
        <v>42004</v>
      </c>
      <c r="H45" s="79"/>
    </row>
    <row r="46" spans="2:8" ht="44.25" customHeight="1">
      <c r="B46" s="80"/>
      <c r="C46" s="59"/>
      <c r="D46" s="59"/>
      <c r="E46" s="229" t="s">
        <v>533</v>
      </c>
      <c r="F46" s="230">
        <v>143471.45999999996</v>
      </c>
      <c r="G46" s="224">
        <v>42004</v>
      </c>
      <c r="H46" s="79"/>
    </row>
    <row r="47" spans="2:8" ht="30" customHeight="1">
      <c r="B47" s="80"/>
      <c r="C47" s="59"/>
      <c r="D47" s="59"/>
      <c r="E47" s="229" t="s">
        <v>458</v>
      </c>
      <c r="F47" s="230">
        <f>793126.18-F25</f>
        <v>646876.18</v>
      </c>
      <c r="G47" s="224">
        <v>42004</v>
      </c>
      <c r="H47" s="79"/>
    </row>
    <row r="48" spans="2:8" ht="31.5" customHeight="1">
      <c r="B48" s="80"/>
      <c r="C48" s="59"/>
      <c r="D48" s="59"/>
      <c r="E48" s="229" t="s">
        <v>459</v>
      </c>
      <c r="F48" s="230">
        <f>758275-F26</f>
        <v>612025</v>
      </c>
      <c r="G48" s="224">
        <v>42004</v>
      </c>
      <c r="H48" s="79"/>
    </row>
    <row r="49" spans="2:8" ht="31.5" customHeight="1">
      <c r="B49" s="80"/>
      <c r="C49" s="59"/>
      <c r="D49" s="59"/>
      <c r="E49" s="229" t="s">
        <v>460</v>
      </c>
      <c r="F49" s="230">
        <f>336681.24-F27</f>
        <v>282627.24</v>
      </c>
      <c r="G49" s="224">
        <v>42004</v>
      </c>
      <c r="H49" s="79"/>
    </row>
    <row r="50" spans="2:8" ht="46.5" customHeight="1">
      <c r="B50" s="80"/>
      <c r="C50" s="59"/>
      <c r="D50" s="59"/>
      <c r="E50" s="229" t="s">
        <v>461</v>
      </c>
      <c r="F50" s="230">
        <v>329000</v>
      </c>
      <c r="G50" s="224">
        <v>42004</v>
      </c>
      <c r="H50" s="79"/>
    </row>
    <row r="51" spans="2:8" ht="61.5" customHeight="1">
      <c r="B51" s="80"/>
      <c r="C51" s="59"/>
      <c r="D51" s="59"/>
      <c r="E51" s="229" t="s">
        <v>462</v>
      </c>
      <c r="F51" s="230">
        <v>51618.5</v>
      </c>
      <c r="G51" s="224">
        <v>42004</v>
      </c>
      <c r="H51" s="79"/>
    </row>
    <row r="52" spans="2:8" ht="30">
      <c r="B52" s="80"/>
      <c r="C52" s="59"/>
      <c r="D52" s="59"/>
      <c r="E52" s="229" t="s">
        <v>463</v>
      </c>
      <c r="F52" s="230">
        <v>58452</v>
      </c>
      <c r="G52" s="224">
        <v>42004</v>
      </c>
      <c r="H52" s="79"/>
    </row>
    <row r="53" spans="2:8" ht="15.75" thickBot="1">
      <c r="B53" s="80"/>
      <c r="C53" s="59"/>
      <c r="D53" s="59"/>
      <c r="E53" s="220" t="s">
        <v>323</v>
      </c>
      <c r="F53" s="207">
        <v>125948</v>
      </c>
      <c r="G53" s="225">
        <v>42004</v>
      </c>
      <c r="H53" s="79"/>
    </row>
    <row r="54" spans="2:11" ht="15.75" thickBot="1">
      <c r="B54" s="80"/>
      <c r="C54" s="59"/>
      <c r="D54" s="59"/>
      <c r="E54" s="160" t="s">
        <v>290</v>
      </c>
      <c r="F54" s="208">
        <f>SUM(F36:F53)</f>
        <v>2789082.6017500004</v>
      </c>
      <c r="G54" s="226">
        <v>42004</v>
      </c>
      <c r="H54" s="79"/>
      <c r="K54" s="231"/>
    </row>
    <row r="55" spans="2:8" ht="15">
      <c r="B55" s="80"/>
      <c r="C55" s="59"/>
      <c r="D55" s="59"/>
      <c r="E55" s="81"/>
      <c r="F55" s="81"/>
      <c r="G55" s="81"/>
      <c r="H55" s="79"/>
    </row>
    <row r="56" spans="2:8" ht="34.5" customHeight="1">
      <c r="B56" s="80"/>
      <c r="C56" s="254" t="s">
        <v>297</v>
      </c>
      <c r="D56" s="254"/>
      <c r="E56" s="254"/>
      <c r="F56" s="254"/>
      <c r="G56" s="165"/>
      <c r="H56" s="79"/>
    </row>
    <row r="57" spans="2:8" ht="63.75" customHeight="1">
      <c r="B57" s="80"/>
      <c r="C57" s="254" t="s">
        <v>210</v>
      </c>
      <c r="D57" s="254"/>
      <c r="E57" s="268" t="s">
        <v>334</v>
      </c>
      <c r="F57" s="268"/>
      <c r="G57" s="81"/>
      <c r="H57" s="79"/>
    </row>
    <row r="58" spans="2:8" ht="15.75" thickBot="1">
      <c r="B58" s="80"/>
      <c r="C58" s="266"/>
      <c r="D58" s="266"/>
      <c r="E58" s="266"/>
      <c r="F58" s="266"/>
      <c r="G58" s="81"/>
      <c r="H58" s="79"/>
    </row>
    <row r="59" spans="2:8" ht="59.25" customHeight="1" thickBot="1">
      <c r="B59" s="80"/>
      <c r="C59" s="254" t="s">
        <v>211</v>
      </c>
      <c r="D59" s="254"/>
      <c r="E59" s="261">
        <v>0</v>
      </c>
      <c r="F59" s="262"/>
      <c r="G59" s="81"/>
      <c r="H59" s="79"/>
    </row>
    <row r="60" spans="2:8" ht="196.5" customHeight="1" thickBot="1">
      <c r="B60" s="80"/>
      <c r="C60" s="254" t="s">
        <v>212</v>
      </c>
      <c r="D60" s="254"/>
      <c r="E60" s="252" t="s">
        <v>584</v>
      </c>
      <c r="F60" s="253"/>
      <c r="G60" s="81"/>
      <c r="H60" s="79"/>
    </row>
    <row r="61" spans="2:8" ht="15">
      <c r="B61" s="80"/>
      <c r="C61" s="59"/>
      <c r="D61" s="59"/>
      <c r="E61" s="81"/>
      <c r="F61" s="81"/>
      <c r="G61" s="81"/>
      <c r="H61" s="79"/>
    </row>
    <row r="62" spans="2:8" ht="15.75" thickBot="1">
      <c r="B62" s="82"/>
      <c r="C62" s="259"/>
      <c r="D62" s="259"/>
      <c r="E62" s="83"/>
      <c r="F62" s="64"/>
      <c r="G62" s="64"/>
      <c r="H62" s="84"/>
    </row>
    <row r="63" spans="2:19" s="23" customFormat="1" ht="65.1" customHeight="1">
      <c r="B63" s="22"/>
      <c r="C63" s="258"/>
      <c r="D63" s="258"/>
      <c r="E63" s="260"/>
      <c r="F63" s="260"/>
      <c r="G63" s="15"/>
      <c r="L63" s="228"/>
      <c r="M63" s="228"/>
      <c r="N63" s="228"/>
      <c r="O63" s="19"/>
      <c r="P63" s="19"/>
      <c r="Q63" s="19"/>
      <c r="R63" s="19"/>
      <c r="S63" s="19"/>
    </row>
    <row r="64" spans="2:7" ht="59.25" customHeight="1">
      <c r="B64" s="22"/>
      <c r="C64" s="24"/>
      <c r="D64" s="24"/>
      <c r="E64" s="21"/>
      <c r="F64" s="21"/>
      <c r="G64" s="15"/>
    </row>
    <row r="65" spans="2:7" ht="50.1" customHeight="1">
      <c r="B65" s="22"/>
      <c r="C65" s="255"/>
      <c r="D65" s="255"/>
      <c r="E65" s="257"/>
      <c r="F65" s="257"/>
      <c r="G65" s="15"/>
    </row>
    <row r="66" spans="2:7" ht="99.95" customHeight="1">
      <c r="B66" s="22"/>
      <c r="C66" s="255"/>
      <c r="D66" s="255"/>
      <c r="E66" s="256"/>
      <c r="F66" s="256"/>
      <c r="G66" s="15"/>
    </row>
    <row r="67" spans="2:7" ht="15">
      <c r="B67" s="22"/>
      <c r="C67" s="22"/>
      <c r="D67" s="22"/>
      <c r="E67" s="15"/>
      <c r="F67" s="15"/>
      <c r="G67" s="15"/>
    </row>
    <row r="68" spans="2:7" ht="15">
      <c r="B68" s="22"/>
      <c r="C68" s="258"/>
      <c r="D68" s="258"/>
      <c r="E68" s="15"/>
      <c r="F68" s="15"/>
      <c r="G68" s="15"/>
    </row>
    <row r="69" spans="2:7" ht="50.1" customHeight="1">
      <c r="B69" s="22"/>
      <c r="C69" s="258"/>
      <c r="D69" s="258"/>
      <c r="E69" s="256"/>
      <c r="F69" s="256"/>
      <c r="G69" s="15"/>
    </row>
    <row r="70" spans="2:7" ht="99.95" customHeight="1">
      <c r="B70" s="22"/>
      <c r="C70" s="255"/>
      <c r="D70" s="255"/>
      <c r="E70" s="256"/>
      <c r="F70" s="256"/>
      <c r="G70" s="15"/>
    </row>
    <row r="71" spans="2:7" ht="15">
      <c r="B71" s="22"/>
      <c r="C71" s="25"/>
      <c r="D71" s="22"/>
      <c r="E71" s="26"/>
      <c r="F71" s="15"/>
      <c r="G71" s="15"/>
    </row>
    <row r="72" spans="2:7" ht="15">
      <c r="B72" s="22"/>
      <c r="C72" s="25"/>
      <c r="D72" s="25"/>
      <c r="E72" s="26"/>
      <c r="F72" s="26"/>
      <c r="G72" s="14"/>
    </row>
    <row r="73" spans="5:6" ht="15">
      <c r="E73" s="27"/>
      <c r="F73" s="27"/>
    </row>
    <row r="74" spans="5:6" ht="15">
      <c r="E74" s="27"/>
      <c r="F74" s="27"/>
    </row>
  </sheetData>
  <mergeCells count="48">
    <mergeCell ref="O40:P40"/>
    <mergeCell ref="O36:P36"/>
    <mergeCell ref="O39:P39"/>
    <mergeCell ref="O35:P35"/>
    <mergeCell ref="M13:N13"/>
    <mergeCell ref="M9:N9"/>
    <mergeCell ref="O9:P9"/>
    <mergeCell ref="M10:N10"/>
    <mergeCell ref="O10:P10"/>
    <mergeCell ref="M12:N12"/>
    <mergeCell ref="C8:F8"/>
    <mergeCell ref="M3:Q3"/>
    <mergeCell ref="L4:P4"/>
    <mergeCell ref="M5:P5"/>
    <mergeCell ref="M7:N7"/>
    <mergeCell ref="M8:P8"/>
    <mergeCell ref="E59:F59"/>
    <mergeCell ref="C3:G3"/>
    <mergeCell ref="C58:F58"/>
    <mergeCell ref="C9:D9"/>
    <mergeCell ref="C10:D10"/>
    <mergeCell ref="C34:D34"/>
    <mergeCell ref="C35:D35"/>
    <mergeCell ref="C57:D57"/>
    <mergeCell ref="C56:F56"/>
    <mergeCell ref="E57:F57"/>
    <mergeCell ref="C5:F5"/>
    <mergeCell ref="B4:F4"/>
    <mergeCell ref="C13:D13"/>
    <mergeCell ref="C7:D7"/>
    <mergeCell ref="E9:F9"/>
    <mergeCell ref="E10:F10"/>
    <mergeCell ref="E60:F60"/>
    <mergeCell ref="C12:D12"/>
    <mergeCell ref="C70:D70"/>
    <mergeCell ref="E69:F69"/>
    <mergeCell ref="E70:F70"/>
    <mergeCell ref="E66:F66"/>
    <mergeCell ref="E65:F65"/>
    <mergeCell ref="C65:D65"/>
    <mergeCell ref="C66:D66"/>
    <mergeCell ref="C69:D69"/>
    <mergeCell ref="C68:D68"/>
    <mergeCell ref="C62:D62"/>
    <mergeCell ref="C63:D63"/>
    <mergeCell ref="E63:F63"/>
    <mergeCell ref="C60:D60"/>
    <mergeCell ref="C59:D59"/>
  </mergeCells>
  <dataValidations count="2">
    <dataValidation type="whole" allowBlank="1" showInputMessage="1" showErrorMessage="1" sqref="E65 E59 E9 O35 O9">
      <formula1>-999999999</formula1>
      <formula2>999999999</formula2>
    </dataValidation>
    <dataValidation type="list" allowBlank="1" showInputMessage="1" showErrorMessage="1" sqref="E69 O39">
      <formula1>#REF!</formula1>
    </dataValidation>
  </dataValidations>
  <printOptions horizontalCentered="1"/>
  <pageMargins left="0.7874015748031497" right="0.7874015748031497" top="0.7874015748031497" bottom="0.7874015748031497" header="0.15748031496062992" footer="0.15748031496062992"/>
  <pageSetup fitToHeight="0" horizontalDpi="600" verticalDpi="600" orientation="landscape" paperSize="9" scale="125"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2"/>
  <sheetViews>
    <sheetView zoomScale="85" zoomScaleNormal="85" workbookViewId="0" topLeftCell="A1"/>
  </sheetViews>
  <sheetFormatPr defaultColWidth="11.421875" defaultRowHeight="15"/>
  <cols>
    <col min="1" max="2" width="1.8515625" style="0" customWidth="1"/>
    <col min="3" max="5" width="22.8515625" style="0" customWidth="1"/>
    <col min="6" max="6" width="21.7109375" style="0" customWidth="1"/>
    <col min="7" max="7" width="2.00390625" style="0" customWidth="1"/>
    <col min="8" max="8" width="1.57421875" style="0" customWidth="1"/>
  </cols>
  <sheetData>
    <row r="1" ht="15.75" thickBot="1"/>
    <row r="2" spans="2:7" ht="15.75" thickBot="1">
      <c r="B2" s="98"/>
      <c r="C2" s="99"/>
      <c r="D2" s="99"/>
      <c r="E2" s="99"/>
      <c r="F2" s="99"/>
      <c r="G2" s="100"/>
    </row>
    <row r="3" spans="2:7" ht="21" thickBot="1">
      <c r="B3" s="101"/>
      <c r="C3" s="263" t="s">
        <v>217</v>
      </c>
      <c r="D3" s="264"/>
      <c r="E3" s="264"/>
      <c r="F3" s="265"/>
      <c r="G3" s="66"/>
    </row>
    <row r="4" spans="2:7" ht="15">
      <c r="B4" s="278"/>
      <c r="C4" s="279"/>
      <c r="D4" s="279"/>
      <c r="E4" s="279"/>
      <c r="F4" s="279"/>
      <c r="G4" s="66"/>
    </row>
    <row r="5" spans="2:7" ht="15">
      <c r="B5" s="67"/>
      <c r="C5" s="282"/>
      <c r="D5" s="282"/>
      <c r="E5" s="282"/>
      <c r="F5" s="282"/>
      <c r="G5" s="66"/>
    </row>
    <row r="6" spans="2:7" ht="15">
      <c r="B6" s="67"/>
      <c r="C6" s="68"/>
      <c r="D6" s="69"/>
      <c r="E6" s="68"/>
      <c r="F6" s="69"/>
      <c r="G6" s="66"/>
    </row>
    <row r="7" spans="2:7" ht="15">
      <c r="B7" s="67"/>
      <c r="C7" s="280" t="s">
        <v>227</v>
      </c>
      <c r="D7" s="280"/>
      <c r="E7" s="70"/>
      <c r="F7" s="69"/>
      <c r="G7" s="66"/>
    </row>
    <row r="8" spans="2:7" ht="15.75" thickBot="1">
      <c r="B8" s="67"/>
      <c r="C8" s="283" t="s">
        <v>302</v>
      </c>
      <c r="D8" s="283"/>
      <c r="E8" s="283"/>
      <c r="F8" s="283"/>
      <c r="G8" s="66"/>
    </row>
    <row r="9" spans="2:7" ht="15.75" thickBot="1">
      <c r="B9" s="67"/>
      <c r="C9" s="30" t="s">
        <v>229</v>
      </c>
      <c r="D9" s="31" t="s">
        <v>228</v>
      </c>
      <c r="E9" s="284" t="s">
        <v>282</v>
      </c>
      <c r="F9" s="285"/>
      <c r="G9" s="66"/>
    </row>
    <row r="10" spans="2:7" ht="151.5" customHeight="1">
      <c r="B10" s="67"/>
      <c r="C10" s="32" t="s">
        <v>442</v>
      </c>
      <c r="D10" s="200" t="s">
        <v>339</v>
      </c>
      <c r="E10" s="286" t="s">
        <v>585</v>
      </c>
      <c r="F10" s="286"/>
      <c r="G10" s="66"/>
    </row>
    <row r="11" spans="2:18" ht="126" customHeight="1">
      <c r="B11" s="67"/>
      <c r="C11" s="33" t="s">
        <v>335</v>
      </c>
      <c r="D11" s="201" t="s">
        <v>336</v>
      </c>
      <c r="E11" s="277" t="s">
        <v>572</v>
      </c>
      <c r="F11" s="287"/>
      <c r="G11" s="66"/>
      <c r="R11" t="s">
        <v>534</v>
      </c>
    </row>
    <row r="12" spans="2:7" ht="153.75" customHeight="1">
      <c r="B12" s="67"/>
      <c r="C12" s="33" t="s">
        <v>337</v>
      </c>
      <c r="D12" s="201" t="s">
        <v>338</v>
      </c>
      <c r="E12" s="288" t="s">
        <v>549</v>
      </c>
      <c r="F12" s="289"/>
      <c r="G12" s="66"/>
    </row>
    <row r="13" spans="2:7" ht="214.5" customHeight="1">
      <c r="B13" s="67"/>
      <c r="C13" s="33" t="s">
        <v>464</v>
      </c>
      <c r="D13" s="201" t="s">
        <v>339</v>
      </c>
      <c r="E13" s="290" t="s">
        <v>550</v>
      </c>
      <c r="F13" s="290"/>
      <c r="G13" s="66"/>
    </row>
    <row r="14" spans="2:7" ht="239.25" customHeight="1">
      <c r="B14" s="67"/>
      <c r="C14" s="33" t="s">
        <v>340</v>
      </c>
      <c r="D14" s="201" t="s">
        <v>339</v>
      </c>
      <c r="E14" s="277" t="s">
        <v>551</v>
      </c>
      <c r="F14" s="287"/>
      <c r="G14" s="66"/>
    </row>
    <row r="15" spans="2:7" ht="150.75" customHeight="1">
      <c r="B15" s="67"/>
      <c r="C15" s="33" t="s">
        <v>443</v>
      </c>
      <c r="D15" s="201" t="s">
        <v>339</v>
      </c>
      <c r="E15" s="277" t="s">
        <v>586</v>
      </c>
      <c r="F15" s="287"/>
      <c r="G15" s="66"/>
    </row>
    <row r="16" spans="2:7" ht="150" customHeight="1">
      <c r="B16" s="67"/>
      <c r="C16" s="33" t="s">
        <v>341</v>
      </c>
      <c r="D16" s="201" t="s">
        <v>336</v>
      </c>
      <c r="E16" s="295" t="s">
        <v>553</v>
      </c>
      <c r="F16" s="295"/>
      <c r="G16" s="66"/>
    </row>
    <row r="17" spans="2:7" ht="93" customHeight="1" thickBot="1">
      <c r="B17" s="67"/>
      <c r="C17" s="34" t="s">
        <v>342</v>
      </c>
      <c r="D17" s="202" t="s">
        <v>339</v>
      </c>
      <c r="E17" s="295" t="s">
        <v>552</v>
      </c>
      <c r="F17" s="295"/>
      <c r="G17" s="66"/>
    </row>
    <row r="18" spans="2:7" ht="15">
      <c r="B18" s="67"/>
      <c r="C18" s="69"/>
      <c r="D18" s="69"/>
      <c r="E18" s="69"/>
      <c r="F18" s="69"/>
      <c r="G18" s="66"/>
    </row>
    <row r="19" spans="2:7" ht="15">
      <c r="B19" s="67"/>
      <c r="C19" s="293" t="s">
        <v>265</v>
      </c>
      <c r="D19" s="293"/>
      <c r="E19" s="293"/>
      <c r="F19" s="293"/>
      <c r="G19" s="66"/>
    </row>
    <row r="20" spans="2:7" ht="15.75" thickBot="1">
      <c r="B20" s="67"/>
      <c r="C20" s="294" t="s">
        <v>280</v>
      </c>
      <c r="D20" s="294"/>
      <c r="E20" s="294"/>
      <c r="F20" s="294"/>
      <c r="G20" s="66"/>
    </row>
    <row r="21" spans="2:7" ht="15.75" thickBot="1">
      <c r="B21" s="67"/>
      <c r="C21" s="30" t="s">
        <v>229</v>
      </c>
      <c r="D21" s="203" t="s">
        <v>228</v>
      </c>
      <c r="E21" s="284" t="s">
        <v>282</v>
      </c>
      <c r="F21" s="285"/>
      <c r="G21" s="66"/>
    </row>
    <row r="22" spans="2:7" ht="122.25" customHeight="1">
      <c r="B22" s="67"/>
      <c r="C22" s="210" t="s">
        <v>475</v>
      </c>
      <c r="D22" s="213" t="s">
        <v>479</v>
      </c>
      <c r="E22" s="302" t="s">
        <v>587</v>
      </c>
      <c r="F22" s="303"/>
      <c r="G22" s="66"/>
    </row>
    <row r="23" spans="2:7" ht="78" customHeight="1">
      <c r="B23" s="67"/>
      <c r="C23" s="211" t="s">
        <v>537</v>
      </c>
      <c r="D23" s="214" t="s">
        <v>339</v>
      </c>
      <c r="E23" s="304" t="s">
        <v>539</v>
      </c>
      <c r="F23" s="305"/>
      <c r="G23" s="66"/>
    </row>
    <row r="24" spans="2:7" ht="180.75" customHeight="1" thickBot="1">
      <c r="B24" s="67"/>
      <c r="C24" s="212" t="s">
        <v>538</v>
      </c>
      <c r="D24" s="215" t="s">
        <v>339</v>
      </c>
      <c r="E24" s="306" t="s">
        <v>588</v>
      </c>
      <c r="F24" s="307"/>
      <c r="G24" s="66"/>
    </row>
    <row r="25" spans="2:7" ht="15">
      <c r="B25" s="67"/>
      <c r="C25" s="69"/>
      <c r="D25" s="69"/>
      <c r="E25" s="69"/>
      <c r="F25" s="69"/>
      <c r="G25" s="66"/>
    </row>
    <row r="26" spans="2:7" ht="31.5" customHeight="1">
      <c r="B26" s="67"/>
      <c r="C26" s="292" t="s">
        <v>264</v>
      </c>
      <c r="D26" s="292"/>
      <c r="E26" s="292"/>
      <c r="F26" s="292"/>
      <c r="G26" s="66"/>
    </row>
    <row r="27" spans="2:7" ht="15.75" thickBot="1">
      <c r="B27" s="67"/>
      <c r="C27" s="283" t="s">
        <v>283</v>
      </c>
      <c r="D27" s="283"/>
      <c r="E27" s="301"/>
      <c r="F27" s="301"/>
      <c r="G27" s="66"/>
    </row>
    <row r="28" spans="2:7" ht="197.25" customHeight="1" thickBot="1">
      <c r="B28" s="67"/>
      <c r="C28" s="300" t="s">
        <v>589</v>
      </c>
      <c r="D28" s="300"/>
      <c r="E28" s="300"/>
      <c r="F28" s="300"/>
      <c r="G28" s="66"/>
    </row>
    <row r="29" spans="2:7" ht="15.75" thickBot="1">
      <c r="B29" s="71"/>
      <c r="C29" s="72"/>
      <c r="D29" s="72"/>
      <c r="E29" s="72"/>
      <c r="F29" s="72"/>
      <c r="G29" s="73"/>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296"/>
      <c r="D36" s="296"/>
      <c r="E36" s="7"/>
      <c r="F36" s="8"/>
      <c r="G36" s="8"/>
    </row>
    <row r="37" spans="2:7" ht="15">
      <c r="B37" s="8"/>
      <c r="C37" s="296"/>
      <c r="D37" s="296"/>
      <c r="E37" s="7"/>
      <c r="F37" s="8"/>
      <c r="G37" s="8"/>
    </row>
    <row r="38" spans="2:7" ht="15">
      <c r="B38" s="8"/>
      <c r="C38" s="308"/>
      <c r="D38" s="308"/>
      <c r="E38" s="308"/>
      <c r="F38" s="308"/>
      <c r="G38" s="8"/>
    </row>
    <row r="39" spans="2:7" ht="15">
      <c r="B39" s="8"/>
      <c r="C39" s="299"/>
      <c r="D39" s="299"/>
      <c r="E39" s="291"/>
      <c r="F39" s="291"/>
      <c r="G39" s="8"/>
    </row>
    <row r="40" spans="2:7" ht="15">
      <c r="B40" s="8"/>
      <c r="C40" s="299"/>
      <c r="D40" s="299"/>
      <c r="E40" s="297"/>
      <c r="F40" s="297"/>
      <c r="G40" s="8"/>
    </row>
    <row r="41" spans="2:7" ht="15">
      <c r="B41" s="8"/>
      <c r="C41" s="8"/>
      <c r="D41" s="8"/>
      <c r="E41" s="8"/>
      <c r="F41" s="8"/>
      <c r="G41" s="8"/>
    </row>
    <row r="42" spans="2:7" ht="15">
      <c r="B42" s="8"/>
      <c r="C42" s="296"/>
      <c r="D42" s="296"/>
      <c r="E42" s="7"/>
      <c r="F42" s="8"/>
      <c r="G42" s="8"/>
    </row>
    <row r="43" spans="2:7" ht="15">
      <c r="B43" s="8"/>
      <c r="C43" s="296"/>
      <c r="D43" s="296"/>
      <c r="E43" s="298"/>
      <c r="F43" s="298"/>
      <c r="G43" s="8"/>
    </row>
    <row r="44" spans="2:7" ht="15">
      <c r="B44" s="8"/>
      <c r="C44" s="7"/>
      <c r="D44" s="7"/>
      <c r="E44" s="7"/>
      <c r="F44" s="7"/>
      <c r="G44" s="8"/>
    </row>
    <row r="45" spans="2:7" ht="15">
      <c r="B45" s="8"/>
      <c r="C45" s="299"/>
      <c r="D45" s="299"/>
      <c r="E45" s="291"/>
      <c r="F45" s="291"/>
      <c r="G45" s="8"/>
    </row>
    <row r="46" spans="2:7" ht="15">
      <c r="B46" s="8"/>
      <c r="C46" s="299"/>
      <c r="D46" s="299"/>
      <c r="E46" s="297"/>
      <c r="F46" s="297"/>
      <c r="G46" s="8"/>
    </row>
    <row r="47" spans="2:7" ht="15">
      <c r="B47" s="8"/>
      <c r="C47" s="8"/>
      <c r="D47" s="8"/>
      <c r="E47" s="8"/>
      <c r="F47" s="8"/>
      <c r="G47" s="8"/>
    </row>
    <row r="48" spans="2:7" ht="15">
      <c r="B48" s="8"/>
      <c r="C48" s="296"/>
      <c r="D48" s="296"/>
      <c r="E48" s="8"/>
      <c r="F48" s="8"/>
      <c r="G48" s="8"/>
    </row>
    <row r="49" spans="2:7" ht="15">
      <c r="B49" s="8"/>
      <c r="C49" s="296"/>
      <c r="D49" s="296"/>
      <c r="E49" s="297"/>
      <c r="F49" s="297"/>
      <c r="G49" s="8"/>
    </row>
    <row r="50" spans="2:7" ht="15">
      <c r="B50" s="8"/>
      <c r="C50" s="299"/>
      <c r="D50" s="299"/>
      <c r="E50" s="297"/>
      <c r="F50" s="297"/>
      <c r="G50" s="8"/>
    </row>
    <row r="51" spans="2:7" ht="15">
      <c r="B51" s="8"/>
      <c r="C51" s="10"/>
      <c r="D51" s="8"/>
      <c r="E51" s="10"/>
      <c r="F51" s="8"/>
      <c r="G51" s="8"/>
    </row>
    <row r="52" spans="2:7" ht="15">
      <c r="B52" s="8"/>
      <c r="C52" s="10"/>
      <c r="D52" s="10"/>
      <c r="E52" s="10"/>
      <c r="F52" s="10"/>
      <c r="G52" s="11"/>
    </row>
  </sheetData>
  <mergeCells count="43">
    <mergeCell ref="C50:D50"/>
    <mergeCell ref="E50:F50"/>
    <mergeCell ref="C46:D46"/>
    <mergeCell ref="E46:F46"/>
    <mergeCell ref="C36:D36"/>
    <mergeCell ref="C37:D37"/>
    <mergeCell ref="E40:F40"/>
    <mergeCell ref="C42:D42"/>
    <mergeCell ref="C38:F38"/>
    <mergeCell ref="C39:D39"/>
    <mergeCell ref="C3:F3"/>
    <mergeCell ref="C48:D48"/>
    <mergeCell ref="C49:D49"/>
    <mergeCell ref="E49:F49"/>
    <mergeCell ref="C43:D43"/>
    <mergeCell ref="E43:F43"/>
    <mergeCell ref="C45:D45"/>
    <mergeCell ref="E45:F45"/>
    <mergeCell ref="C28:F28"/>
    <mergeCell ref="C27:D27"/>
    <mergeCell ref="C40:D40"/>
    <mergeCell ref="E27:F27"/>
    <mergeCell ref="E21:F21"/>
    <mergeCell ref="E22:F22"/>
    <mergeCell ref="E23:F23"/>
    <mergeCell ref="E24:F24"/>
    <mergeCell ref="E10:F10"/>
    <mergeCell ref="E11:F11"/>
    <mergeCell ref="E12:F12"/>
    <mergeCell ref="E13:F13"/>
    <mergeCell ref="E39:F39"/>
    <mergeCell ref="E14:F14"/>
    <mergeCell ref="C26:F26"/>
    <mergeCell ref="C19:F19"/>
    <mergeCell ref="C20:F20"/>
    <mergeCell ref="E16:F16"/>
    <mergeCell ref="E17:F17"/>
    <mergeCell ref="E15:F15"/>
    <mergeCell ref="B4:F4"/>
    <mergeCell ref="C5:F5"/>
    <mergeCell ref="C7:D7"/>
    <mergeCell ref="C8:F8"/>
    <mergeCell ref="E9:F9"/>
  </mergeCells>
  <dataValidations count="2" disablePrompts="1">
    <dataValidation type="whole" allowBlank="1" showInputMessage="1" showErrorMessage="1" sqref="E45 E39">
      <formula1>-999999999</formula1>
      <formula2>999999999</formula2>
    </dataValidation>
    <dataValidation type="list" allowBlank="1" showInputMessage="1" showErrorMessage="1" sqref="E49">
      <formula1>#REF!</formula1>
    </dataValidation>
  </dataValidations>
  <printOptions horizontalCentered="1"/>
  <pageMargins left="0.7874015748031497" right="0.7874015748031497" top="0.7874015748031497" bottom="0.7874015748031497" header="0.15748031496062992" footer="0.15748031496062992"/>
  <pageSetup fitToHeight="0" horizontalDpi="600" verticalDpi="600" orientation="landscape" paperSize="9" scale="12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0"/>
  <sheetViews>
    <sheetView zoomScale="85" zoomScaleNormal="85" workbookViewId="0" topLeftCell="A1"/>
  </sheetViews>
  <sheetFormatPr defaultColWidth="11.421875" defaultRowHeight="15"/>
  <cols>
    <col min="1" max="1" width="2.140625" style="0" customWidth="1"/>
    <col min="2" max="2" width="2.28125" style="0" customWidth="1"/>
    <col min="3" max="3" width="22.57421875" style="12" customWidth="1"/>
    <col min="4" max="4" width="15.57421875" style="0" customWidth="1"/>
    <col min="5" max="5" width="15.00390625" style="0" customWidth="1"/>
    <col min="6" max="6" width="18.8515625" style="0" customWidth="1"/>
    <col min="7" max="7" width="9.8515625" style="0" customWidth="1"/>
    <col min="8" max="8" width="35.28125" style="0" customWidth="1"/>
    <col min="9" max="9" width="13.8515625" style="0" customWidth="1"/>
    <col min="10" max="10" width="2.7109375" style="0" customWidth="1"/>
    <col min="11" max="11" width="2.00390625" style="0" customWidth="1"/>
    <col min="12" max="12" width="17.421875" style="0" customWidth="1"/>
  </cols>
  <sheetData>
    <row r="1" spans="1:39" ht="15.75" thickBot="1">
      <c r="A1" s="19"/>
      <c r="B1" s="19"/>
      <c r="C1" s="18"/>
      <c r="D1" s="19"/>
      <c r="E1" s="19"/>
      <c r="F1" s="19"/>
      <c r="G1" s="19"/>
      <c r="H1" s="110"/>
      <c r="I1" s="110"/>
      <c r="J1" s="19"/>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39" ht="15.75" thickBot="1">
      <c r="A2" s="19"/>
      <c r="B2" s="49"/>
      <c r="C2" s="50"/>
      <c r="D2" s="51"/>
      <c r="E2" s="51"/>
      <c r="F2" s="51"/>
      <c r="G2" s="51"/>
      <c r="H2" s="126"/>
      <c r="I2" s="126"/>
      <c r="J2" s="52"/>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39" ht="21" thickBot="1">
      <c r="A3" s="19"/>
      <c r="B3" s="101"/>
      <c r="C3" s="263" t="s">
        <v>259</v>
      </c>
      <c r="D3" s="264"/>
      <c r="E3" s="264"/>
      <c r="F3" s="264"/>
      <c r="G3" s="264"/>
      <c r="H3" s="264"/>
      <c r="I3" s="265"/>
      <c r="J3" s="103"/>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row>
    <row r="4" spans="1:39" ht="15" customHeight="1">
      <c r="A4" s="19"/>
      <c r="B4" s="53"/>
      <c r="C4" s="343" t="s">
        <v>218</v>
      </c>
      <c r="D4" s="343"/>
      <c r="E4" s="343"/>
      <c r="F4" s="343"/>
      <c r="G4" s="343"/>
      <c r="H4" s="343"/>
      <c r="I4" s="343"/>
      <c r="J4" s="54"/>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row>
    <row r="5" spans="1:39" ht="15" customHeight="1">
      <c r="A5" s="19"/>
      <c r="B5" s="53"/>
      <c r="C5" s="146"/>
      <c r="D5" s="146"/>
      <c r="E5" s="146"/>
      <c r="F5" s="146"/>
      <c r="G5" s="146"/>
      <c r="H5" s="146"/>
      <c r="I5" s="146"/>
      <c r="J5" s="54"/>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ht="15">
      <c r="A6" s="19"/>
      <c r="B6" s="53"/>
      <c r="C6" s="55"/>
      <c r="D6" s="56"/>
      <c r="E6" s="56"/>
      <c r="F6" s="56"/>
      <c r="G6" s="56"/>
      <c r="H6" s="127"/>
      <c r="I6" s="127"/>
      <c r="J6" s="54"/>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row>
    <row r="7" spans="1:39" ht="15.75" customHeight="1" thickBot="1">
      <c r="A7" s="19"/>
      <c r="B7" s="53"/>
      <c r="C7" s="55"/>
      <c r="D7" s="320" t="s">
        <v>260</v>
      </c>
      <c r="E7" s="320"/>
      <c r="F7" s="320" t="s">
        <v>266</v>
      </c>
      <c r="G7" s="320"/>
      <c r="H7" s="124" t="s">
        <v>267</v>
      </c>
      <c r="I7" s="124" t="s">
        <v>226</v>
      </c>
      <c r="J7" s="54"/>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row>
    <row r="8" spans="1:39" s="12" customFormat="1" ht="123" customHeight="1" thickBot="1">
      <c r="A8" s="18"/>
      <c r="B8" s="57"/>
      <c r="C8" s="123" t="s">
        <v>487</v>
      </c>
      <c r="D8" s="337" t="s">
        <v>470</v>
      </c>
      <c r="E8" s="338"/>
      <c r="F8" s="315" t="s">
        <v>466</v>
      </c>
      <c r="G8" s="316"/>
      <c r="H8" s="235" t="s">
        <v>555</v>
      </c>
      <c r="I8" s="236" t="s">
        <v>535</v>
      </c>
      <c r="J8" s="58"/>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row>
    <row r="9" spans="1:39" s="12" customFormat="1" ht="78.75" customHeight="1" thickBot="1">
      <c r="A9" s="18"/>
      <c r="B9" s="57"/>
      <c r="C9" s="123"/>
      <c r="D9" s="337" t="s">
        <v>507</v>
      </c>
      <c r="E9" s="338"/>
      <c r="F9" s="339"/>
      <c r="G9" s="340"/>
      <c r="H9" s="235" t="s">
        <v>590</v>
      </c>
      <c r="I9" s="236" t="s">
        <v>535</v>
      </c>
      <c r="J9" s="58"/>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row>
    <row r="10" spans="1:39" s="12" customFormat="1" ht="81.75" customHeight="1" thickBot="1">
      <c r="A10" s="18"/>
      <c r="B10" s="57"/>
      <c r="C10" s="123"/>
      <c r="D10" s="321" t="s">
        <v>508</v>
      </c>
      <c r="E10" s="322"/>
      <c r="F10" s="317"/>
      <c r="G10" s="318"/>
      <c r="H10" s="235" t="s">
        <v>591</v>
      </c>
      <c r="I10" s="236" t="s">
        <v>535</v>
      </c>
      <c r="J10" s="58"/>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39" s="12" customFormat="1" ht="79.9" customHeight="1" thickBot="1">
      <c r="A11" s="18"/>
      <c r="B11" s="57"/>
      <c r="C11" s="123"/>
      <c r="D11" s="313" t="s">
        <v>509</v>
      </c>
      <c r="E11" s="314"/>
      <c r="F11" s="341" t="s">
        <v>501</v>
      </c>
      <c r="G11" s="342"/>
      <c r="H11" s="235" t="s">
        <v>544</v>
      </c>
      <c r="I11" s="236" t="s">
        <v>535</v>
      </c>
      <c r="J11" s="58"/>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pans="1:39" s="12" customFormat="1" ht="151.5" customHeight="1" thickBot="1">
      <c r="A12" s="18"/>
      <c r="B12" s="57"/>
      <c r="C12" s="123"/>
      <c r="D12" s="310" t="s">
        <v>503</v>
      </c>
      <c r="E12" s="312"/>
      <c r="F12" s="310" t="s">
        <v>502</v>
      </c>
      <c r="G12" s="312"/>
      <c r="H12" s="235" t="s">
        <v>592</v>
      </c>
      <c r="I12" s="236" t="s">
        <v>535</v>
      </c>
      <c r="J12" s="58"/>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pans="1:39" s="12" customFormat="1" ht="243" customHeight="1" thickBot="1">
      <c r="A13" s="18"/>
      <c r="B13" s="57"/>
      <c r="C13" s="123"/>
      <c r="D13" s="310" t="s">
        <v>504</v>
      </c>
      <c r="E13" s="311"/>
      <c r="F13" s="315" t="s">
        <v>505</v>
      </c>
      <c r="G13" s="316"/>
      <c r="H13" s="235" t="s">
        <v>556</v>
      </c>
      <c r="I13" s="236" t="s">
        <v>20</v>
      </c>
      <c r="J13" s="58"/>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pans="1:39" s="12" customFormat="1" ht="85.5" customHeight="1" thickBot="1">
      <c r="A14" s="18"/>
      <c r="B14" s="57"/>
      <c r="C14" s="123"/>
      <c r="D14" s="313" t="s">
        <v>506</v>
      </c>
      <c r="E14" s="314"/>
      <c r="F14" s="317"/>
      <c r="G14" s="318"/>
      <c r="H14" s="235" t="s">
        <v>573</v>
      </c>
      <c r="I14" s="236" t="s">
        <v>535</v>
      </c>
      <c r="J14" s="58"/>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s="12" customFormat="1" ht="60" customHeight="1" thickBot="1">
      <c r="A15" s="18"/>
      <c r="B15" s="57"/>
      <c r="C15" s="123"/>
      <c r="D15" s="310" t="s">
        <v>467</v>
      </c>
      <c r="E15" s="311"/>
      <c r="F15" s="310" t="s">
        <v>510</v>
      </c>
      <c r="G15" s="311"/>
      <c r="H15" s="323" t="s">
        <v>593</v>
      </c>
      <c r="I15" s="236" t="s">
        <v>13</v>
      </c>
      <c r="J15" s="58"/>
      <c r="L15" s="233"/>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pans="1:39" s="12" customFormat="1" ht="60" customHeight="1" thickBot="1">
      <c r="A16" s="18"/>
      <c r="B16" s="57"/>
      <c r="C16" s="123"/>
      <c r="D16" s="310" t="s">
        <v>511</v>
      </c>
      <c r="E16" s="311"/>
      <c r="F16" s="310" t="s">
        <v>444</v>
      </c>
      <c r="G16" s="311"/>
      <c r="H16" s="324"/>
      <c r="I16" s="236" t="s">
        <v>13</v>
      </c>
      <c r="J16" s="58"/>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pans="1:39" s="12" customFormat="1" ht="69" customHeight="1" thickBot="1">
      <c r="A17" s="18"/>
      <c r="B17" s="57"/>
      <c r="C17" s="123"/>
      <c r="D17" s="310" t="s">
        <v>445</v>
      </c>
      <c r="E17" s="311"/>
      <c r="F17" s="310" t="s">
        <v>446</v>
      </c>
      <c r="G17" s="312"/>
      <c r="H17" s="235" t="s">
        <v>545</v>
      </c>
      <c r="I17" s="236" t="s">
        <v>535</v>
      </c>
      <c r="J17" s="58"/>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row>
    <row r="18" spans="1:39" s="12" customFormat="1" ht="90" customHeight="1" thickBot="1">
      <c r="A18" s="18"/>
      <c r="B18" s="57"/>
      <c r="C18" s="123"/>
      <c r="D18" s="310" t="s">
        <v>447</v>
      </c>
      <c r="E18" s="312"/>
      <c r="F18" s="310" t="s">
        <v>513</v>
      </c>
      <c r="G18" s="312"/>
      <c r="H18" s="235" t="s">
        <v>574</v>
      </c>
      <c r="I18" s="236" t="s">
        <v>20</v>
      </c>
      <c r="J18" s="58"/>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1:39" s="12" customFormat="1" ht="33.75" customHeight="1" thickBot="1">
      <c r="A19" s="18"/>
      <c r="B19" s="57"/>
      <c r="C19" s="123"/>
      <c r="D19" s="313" t="s">
        <v>514</v>
      </c>
      <c r="E19" s="314"/>
      <c r="F19" s="310" t="s">
        <v>515</v>
      </c>
      <c r="G19" s="311"/>
      <c r="H19" s="323" t="s">
        <v>594</v>
      </c>
      <c r="I19" s="236" t="s">
        <v>13</v>
      </c>
      <c r="J19" s="58"/>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1:39" s="12" customFormat="1" ht="48.75" customHeight="1" thickBot="1">
      <c r="A20" s="18"/>
      <c r="B20" s="57"/>
      <c r="C20" s="123"/>
      <c r="D20" s="313" t="s">
        <v>517</v>
      </c>
      <c r="E20" s="314"/>
      <c r="F20" s="310" t="s">
        <v>518</v>
      </c>
      <c r="G20" s="311"/>
      <c r="H20" s="325"/>
      <c r="I20" s="236" t="s">
        <v>13</v>
      </c>
      <c r="J20" s="58"/>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row>
    <row r="21" spans="1:39" s="12" customFormat="1" ht="48.75" customHeight="1" thickBot="1">
      <c r="A21" s="18"/>
      <c r="B21" s="57"/>
      <c r="C21" s="123"/>
      <c r="D21" s="321" t="s">
        <v>516</v>
      </c>
      <c r="E21" s="322"/>
      <c r="F21" s="310" t="s">
        <v>519</v>
      </c>
      <c r="G21" s="311"/>
      <c r="H21" s="324"/>
      <c r="I21" s="236" t="s">
        <v>13</v>
      </c>
      <c r="J21" s="58"/>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row>
    <row r="22" spans="1:39" s="12" customFormat="1" ht="51" customHeight="1" thickBot="1">
      <c r="A22" s="18"/>
      <c r="B22" s="57"/>
      <c r="C22" s="123"/>
      <c r="D22" s="310" t="s">
        <v>520</v>
      </c>
      <c r="E22" s="311"/>
      <c r="F22" s="310" t="s">
        <v>448</v>
      </c>
      <c r="G22" s="311"/>
      <c r="H22" s="323" t="s">
        <v>554</v>
      </c>
      <c r="I22" s="236" t="s">
        <v>13</v>
      </c>
      <c r="J22" s="58"/>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12" customFormat="1" ht="51" customHeight="1" thickBot="1">
      <c r="A23" s="18"/>
      <c r="B23" s="57"/>
      <c r="C23" s="123"/>
      <c r="D23" s="310" t="s">
        <v>521</v>
      </c>
      <c r="E23" s="311"/>
      <c r="F23" s="310" t="s">
        <v>522</v>
      </c>
      <c r="G23" s="311"/>
      <c r="H23" s="324"/>
      <c r="I23" s="236" t="s">
        <v>13</v>
      </c>
      <c r="J23" s="58"/>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row>
    <row r="24" spans="1:39" s="12" customFormat="1" ht="18.75" customHeight="1" thickBot="1">
      <c r="A24" s="18"/>
      <c r="B24" s="57"/>
      <c r="C24" s="121"/>
      <c r="D24" s="59"/>
      <c r="E24" s="59"/>
      <c r="F24" s="59"/>
      <c r="G24" s="59"/>
      <c r="H24" s="131" t="s">
        <v>261</v>
      </c>
      <c r="I24" s="234" t="s">
        <v>26</v>
      </c>
      <c r="J24" s="58"/>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12" customFormat="1" ht="18.75" customHeight="1">
      <c r="A25" s="18"/>
      <c r="B25" s="57"/>
      <c r="C25" s="166"/>
      <c r="D25" s="59"/>
      <c r="E25" s="59"/>
      <c r="F25" s="59"/>
      <c r="G25" s="59"/>
      <c r="H25" s="132"/>
      <c r="I25" s="55"/>
      <c r="J25" s="58"/>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12" customFormat="1" ht="15.75" thickBot="1">
      <c r="A26" s="18"/>
      <c r="B26" s="57"/>
      <c r="C26" s="147"/>
      <c r="D26" s="319" t="s">
        <v>468</v>
      </c>
      <c r="E26" s="319"/>
      <c r="F26" s="319"/>
      <c r="G26" s="319"/>
      <c r="H26" s="319"/>
      <c r="I26" s="319"/>
      <c r="J26" s="58"/>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row>
    <row r="27" spans="1:39" s="12" customFormat="1" ht="15.75" thickBot="1">
      <c r="A27" s="18"/>
      <c r="B27" s="57"/>
      <c r="C27" s="147"/>
      <c r="D27" s="95" t="s">
        <v>60</v>
      </c>
      <c r="E27" s="344" t="s">
        <v>500</v>
      </c>
      <c r="F27" s="345"/>
      <c r="G27" s="345"/>
      <c r="H27" s="346"/>
      <c r="I27" s="59"/>
      <c r="J27" s="58"/>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row>
    <row r="28" spans="1:39" s="12" customFormat="1" ht="15.75" thickBot="1">
      <c r="A28" s="18"/>
      <c r="B28" s="57"/>
      <c r="C28" s="147"/>
      <c r="D28" s="95" t="s">
        <v>62</v>
      </c>
      <c r="E28" s="347" t="s">
        <v>491</v>
      </c>
      <c r="F28" s="345"/>
      <c r="G28" s="345"/>
      <c r="H28" s="346"/>
      <c r="I28" s="59"/>
      <c r="J28" s="58"/>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row>
    <row r="29" spans="1:39" s="12" customFormat="1" ht="13.5" customHeight="1">
      <c r="A29" s="18"/>
      <c r="B29" s="57"/>
      <c r="C29" s="147"/>
      <c r="D29" s="59"/>
      <c r="E29" s="59"/>
      <c r="F29" s="59"/>
      <c r="G29" s="59"/>
      <c r="H29" s="59"/>
      <c r="I29" s="59"/>
      <c r="J29" s="58"/>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row>
    <row r="30" spans="1:39" s="12" customFormat="1" ht="30.75" customHeight="1" thickBot="1">
      <c r="A30" s="18"/>
      <c r="B30" s="57"/>
      <c r="C30" s="281" t="s">
        <v>219</v>
      </c>
      <c r="D30" s="281"/>
      <c r="E30" s="281"/>
      <c r="F30" s="281"/>
      <c r="G30" s="281"/>
      <c r="H30" s="281"/>
      <c r="I30" s="127"/>
      <c r="J30" s="58"/>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row r="31" spans="1:39" s="12" customFormat="1" ht="61.5" customHeight="1">
      <c r="A31" s="18"/>
      <c r="B31" s="57"/>
      <c r="C31" s="129"/>
      <c r="D31" s="328" t="s">
        <v>575</v>
      </c>
      <c r="E31" s="329"/>
      <c r="F31" s="329"/>
      <c r="G31" s="329"/>
      <c r="H31" s="329"/>
      <c r="I31" s="330"/>
      <c r="J31" s="58"/>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row>
    <row r="32" spans="1:39" s="12" customFormat="1" ht="61.5" customHeight="1">
      <c r="A32" s="18"/>
      <c r="B32" s="57"/>
      <c r="C32" s="129"/>
      <c r="D32" s="331"/>
      <c r="E32" s="332"/>
      <c r="F32" s="332"/>
      <c r="G32" s="332"/>
      <c r="H32" s="332"/>
      <c r="I32" s="333"/>
      <c r="J32" s="58"/>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row>
    <row r="33" spans="1:39" s="12" customFormat="1" ht="61.5" customHeight="1">
      <c r="A33" s="18"/>
      <c r="B33" s="57"/>
      <c r="C33" s="129"/>
      <c r="D33" s="331"/>
      <c r="E33" s="332"/>
      <c r="F33" s="332"/>
      <c r="G33" s="332"/>
      <c r="H33" s="332"/>
      <c r="I33" s="333"/>
      <c r="J33" s="58"/>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row>
    <row r="34" spans="1:39" s="12" customFormat="1" ht="61.5" customHeight="1" thickBot="1">
      <c r="A34" s="18"/>
      <c r="B34" s="57"/>
      <c r="C34" s="129"/>
      <c r="D34" s="334"/>
      <c r="E34" s="335"/>
      <c r="F34" s="335"/>
      <c r="G34" s="335"/>
      <c r="H34" s="335"/>
      <c r="I34" s="336"/>
      <c r="J34" s="58"/>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row>
    <row r="35" spans="1:39" s="12" customFormat="1" ht="15">
      <c r="A35" s="18"/>
      <c r="B35" s="57"/>
      <c r="C35" s="122"/>
      <c r="D35" s="122"/>
      <c r="E35" s="122"/>
      <c r="F35" s="129"/>
      <c r="G35" s="122"/>
      <c r="H35" s="127"/>
      <c r="I35" s="127"/>
      <c r="J35" s="58"/>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row>
    <row r="36" spans="1:39" ht="15.75" customHeight="1" thickBot="1">
      <c r="A36" s="19"/>
      <c r="B36" s="57"/>
      <c r="C36" s="60"/>
      <c r="D36" s="320" t="s">
        <v>260</v>
      </c>
      <c r="E36" s="320"/>
      <c r="F36" s="320" t="s">
        <v>266</v>
      </c>
      <c r="G36" s="320"/>
      <c r="H36" s="124" t="s">
        <v>267</v>
      </c>
      <c r="I36" s="124" t="s">
        <v>226</v>
      </c>
      <c r="J36" s="58"/>
      <c r="K36" s="6"/>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row>
    <row r="37" spans="1:39" ht="128.25" customHeight="1" thickBot="1">
      <c r="A37" s="19"/>
      <c r="B37" s="57"/>
      <c r="C37" s="123" t="s">
        <v>258</v>
      </c>
      <c r="D37" s="337" t="s">
        <v>470</v>
      </c>
      <c r="E37" s="338"/>
      <c r="F37" s="315" t="s">
        <v>466</v>
      </c>
      <c r="G37" s="316"/>
      <c r="H37" s="235" t="s">
        <v>555</v>
      </c>
      <c r="I37" s="236" t="s">
        <v>20</v>
      </c>
      <c r="J37" s="58"/>
      <c r="K37" s="6"/>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row>
    <row r="38" spans="1:39" ht="85.5" customHeight="1" thickBot="1">
      <c r="A38" s="19"/>
      <c r="B38" s="57"/>
      <c r="C38" s="123"/>
      <c r="D38" s="337" t="s">
        <v>507</v>
      </c>
      <c r="E38" s="338"/>
      <c r="F38" s="339"/>
      <c r="G38" s="340"/>
      <c r="H38" s="235" t="s">
        <v>590</v>
      </c>
      <c r="I38" s="236" t="s">
        <v>20</v>
      </c>
      <c r="J38" s="58"/>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39" ht="74.25" customHeight="1" thickBot="1">
      <c r="A39" s="19"/>
      <c r="B39" s="57"/>
      <c r="C39" s="123"/>
      <c r="D39" s="321" t="s">
        <v>508</v>
      </c>
      <c r="E39" s="322"/>
      <c r="F39" s="317"/>
      <c r="G39" s="318"/>
      <c r="H39" s="235" t="s">
        <v>591</v>
      </c>
      <c r="I39" s="236" t="s">
        <v>20</v>
      </c>
      <c r="J39" s="58"/>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row>
    <row r="40" spans="1:39" ht="75" customHeight="1" thickBot="1">
      <c r="A40" s="19"/>
      <c r="B40" s="57"/>
      <c r="C40" s="123"/>
      <c r="D40" s="313" t="s">
        <v>509</v>
      </c>
      <c r="E40" s="314"/>
      <c r="F40" s="341" t="s">
        <v>501</v>
      </c>
      <c r="G40" s="342"/>
      <c r="H40" s="235" t="s">
        <v>544</v>
      </c>
      <c r="I40" s="236" t="s">
        <v>535</v>
      </c>
      <c r="J40" s="58"/>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row>
    <row r="41" spans="1:39" ht="153.75" customHeight="1" thickBot="1">
      <c r="A41" s="19"/>
      <c r="B41" s="57"/>
      <c r="C41" s="123"/>
      <c r="D41" s="310" t="s">
        <v>503</v>
      </c>
      <c r="E41" s="312"/>
      <c r="F41" s="310" t="s">
        <v>502</v>
      </c>
      <c r="G41" s="312"/>
      <c r="H41" s="235" t="s">
        <v>592</v>
      </c>
      <c r="I41" s="236" t="s">
        <v>535</v>
      </c>
      <c r="J41" s="58"/>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row>
    <row r="42" spans="1:39" ht="252.75" customHeight="1" thickBot="1">
      <c r="A42" s="19"/>
      <c r="B42" s="57"/>
      <c r="C42" s="123"/>
      <c r="D42" s="310" t="s">
        <v>504</v>
      </c>
      <c r="E42" s="311"/>
      <c r="F42" s="315" t="s">
        <v>505</v>
      </c>
      <c r="G42" s="316"/>
      <c r="H42" s="235" t="s">
        <v>556</v>
      </c>
      <c r="I42" s="236" t="s">
        <v>20</v>
      </c>
      <c r="J42" s="58"/>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row>
    <row r="43" spans="1:39" ht="90" customHeight="1" thickBot="1">
      <c r="A43" s="19"/>
      <c r="B43" s="57"/>
      <c r="C43" s="123"/>
      <c r="D43" s="313" t="s">
        <v>506</v>
      </c>
      <c r="E43" s="314"/>
      <c r="F43" s="317"/>
      <c r="G43" s="318"/>
      <c r="H43" s="235" t="s">
        <v>573</v>
      </c>
      <c r="I43" s="236" t="s">
        <v>535</v>
      </c>
      <c r="J43" s="58"/>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row>
    <row r="44" spans="1:39" ht="69.75" customHeight="1" thickBot="1">
      <c r="A44" s="19"/>
      <c r="B44" s="57"/>
      <c r="C44" s="123"/>
      <c r="D44" s="310" t="s">
        <v>467</v>
      </c>
      <c r="E44" s="311"/>
      <c r="F44" s="310" t="s">
        <v>510</v>
      </c>
      <c r="G44" s="311"/>
      <c r="H44" s="323" t="s">
        <v>593</v>
      </c>
      <c r="I44" s="236" t="s">
        <v>13</v>
      </c>
      <c r="J44" s="58"/>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row>
    <row r="45" spans="1:39" ht="69.75" customHeight="1" thickBot="1">
      <c r="A45" s="19"/>
      <c r="B45" s="57"/>
      <c r="C45" s="123"/>
      <c r="D45" s="310" t="s">
        <v>511</v>
      </c>
      <c r="E45" s="311"/>
      <c r="F45" s="310" t="s">
        <v>444</v>
      </c>
      <c r="G45" s="311"/>
      <c r="H45" s="324"/>
      <c r="I45" s="236" t="s">
        <v>26</v>
      </c>
      <c r="J45" s="58"/>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row>
    <row r="46" spans="1:39" ht="69" customHeight="1" thickBot="1">
      <c r="A46" s="19"/>
      <c r="B46" s="57"/>
      <c r="C46" s="123"/>
      <c r="D46" s="310" t="s">
        <v>445</v>
      </c>
      <c r="E46" s="311"/>
      <c r="F46" s="310" t="s">
        <v>446</v>
      </c>
      <c r="G46" s="312"/>
      <c r="H46" s="235" t="s">
        <v>545</v>
      </c>
      <c r="I46" s="236" t="s">
        <v>535</v>
      </c>
      <c r="J46" s="58"/>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row>
    <row r="47" spans="1:39" ht="92.25" customHeight="1" thickBot="1">
      <c r="A47" s="19"/>
      <c r="B47" s="57"/>
      <c r="C47" s="123"/>
      <c r="D47" s="310" t="s">
        <v>447</v>
      </c>
      <c r="E47" s="312"/>
      <c r="F47" s="310" t="s">
        <v>513</v>
      </c>
      <c r="G47" s="312"/>
      <c r="H47" s="235" t="s">
        <v>574</v>
      </c>
      <c r="I47" s="236" t="s">
        <v>535</v>
      </c>
      <c r="J47" s="58"/>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row>
    <row r="48" spans="1:39" ht="54.75" customHeight="1" thickBot="1">
      <c r="A48" s="19"/>
      <c r="B48" s="57"/>
      <c r="C48" s="123"/>
      <c r="D48" s="313" t="s">
        <v>514</v>
      </c>
      <c r="E48" s="314"/>
      <c r="F48" s="310" t="s">
        <v>515</v>
      </c>
      <c r="G48" s="311"/>
      <c r="H48" s="323" t="s">
        <v>594</v>
      </c>
      <c r="I48" s="236" t="s">
        <v>13</v>
      </c>
      <c r="J48" s="58"/>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row>
    <row r="49" spans="1:39" ht="54.75" customHeight="1" thickBot="1">
      <c r="A49" s="19"/>
      <c r="B49" s="57"/>
      <c r="C49" s="123"/>
      <c r="D49" s="313" t="s">
        <v>517</v>
      </c>
      <c r="E49" s="314"/>
      <c r="F49" s="310" t="s">
        <v>518</v>
      </c>
      <c r="G49" s="311"/>
      <c r="H49" s="325"/>
      <c r="I49" s="236" t="s">
        <v>13</v>
      </c>
      <c r="J49" s="58"/>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row>
    <row r="50" spans="1:39" ht="54.75" customHeight="1" thickBot="1">
      <c r="A50" s="19"/>
      <c r="B50" s="57"/>
      <c r="C50" s="123"/>
      <c r="D50" s="326" t="s">
        <v>516</v>
      </c>
      <c r="E50" s="327"/>
      <c r="F50" s="310" t="s">
        <v>519</v>
      </c>
      <c r="G50" s="311"/>
      <c r="H50" s="324"/>
      <c r="I50" s="236" t="s">
        <v>13</v>
      </c>
      <c r="J50" s="58"/>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39" ht="50.25" customHeight="1" thickBot="1">
      <c r="A51" s="19"/>
      <c r="B51" s="57"/>
      <c r="C51" s="123"/>
      <c r="D51" s="310" t="s">
        <v>520</v>
      </c>
      <c r="E51" s="311"/>
      <c r="F51" s="310" t="s">
        <v>448</v>
      </c>
      <c r="G51" s="311"/>
      <c r="H51" s="323" t="s">
        <v>554</v>
      </c>
      <c r="I51" s="236" t="s">
        <v>26</v>
      </c>
      <c r="J51" s="58"/>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row>
    <row r="52" spans="1:39" ht="50.25" customHeight="1" thickBot="1">
      <c r="A52" s="19"/>
      <c r="B52" s="57"/>
      <c r="C52" s="123"/>
      <c r="D52" s="310" t="s">
        <v>521</v>
      </c>
      <c r="E52" s="311"/>
      <c r="F52" s="310" t="s">
        <v>522</v>
      </c>
      <c r="G52" s="311"/>
      <c r="H52" s="324"/>
      <c r="I52" s="236" t="s">
        <v>26</v>
      </c>
      <c r="J52" s="58"/>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row>
    <row r="53" spans="1:39" ht="18.75" customHeight="1" thickBot="1">
      <c r="A53" s="19"/>
      <c r="B53" s="57"/>
      <c r="C53" s="55"/>
      <c r="D53" s="55"/>
      <c r="E53" s="55"/>
      <c r="F53" s="55"/>
      <c r="G53" s="55"/>
      <c r="H53" s="131" t="s">
        <v>261</v>
      </c>
      <c r="I53" s="234" t="s">
        <v>535</v>
      </c>
      <c r="J53" s="58"/>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row>
    <row r="54" spans="1:39" ht="15.75" thickBot="1">
      <c r="A54" s="19"/>
      <c r="B54" s="57"/>
      <c r="C54" s="55"/>
      <c r="D54" s="164" t="s">
        <v>468</v>
      </c>
      <c r="E54" s="167"/>
      <c r="F54" s="55"/>
      <c r="G54" s="55"/>
      <c r="H54" s="132"/>
      <c r="I54" s="55"/>
      <c r="J54" s="58"/>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row>
    <row r="55" spans="1:39" ht="15.75" thickBot="1">
      <c r="A55" s="19"/>
      <c r="B55" s="57"/>
      <c r="C55" s="55"/>
      <c r="D55" s="95" t="s">
        <v>60</v>
      </c>
      <c r="E55" s="344" t="s">
        <v>480</v>
      </c>
      <c r="F55" s="345"/>
      <c r="G55" s="345"/>
      <c r="H55" s="346"/>
      <c r="I55" s="55"/>
      <c r="J55" s="58"/>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row>
    <row r="56" spans="1:39" ht="15.75" thickBot="1">
      <c r="A56" s="19"/>
      <c r="B56" s="57"/>
      <c r="C56" s="55"/>
      <c r="D56" s="95" t="s">
        <v>62</v>
      </c>
      <c r="E56" s="347" t="s">
        <v>476</v>
      </c>
      <c r="F56" s="345"/>
      <c r="G56" s="345"/>
      <c r="H56" s="346"/>
      <c r="I56" s="55"/>
      <c r="J56" s="58"/>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row>
    <row r="57" spans="1:39" ht="15">
      <c r="A57" s="19"/>
      <c r="B57" s="57"/>
      <c r="C57" s="55"/>
      <c r="D57" s="55"/>
      <c r="E57" s="55"/>
      <c r="F57" s="55"/>
      <c r="G57" s="55"/>
      <c r="H57" s="132"/>
      <c r="I57" s="55"/>
      <c r="J57" s="58"/>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row>
    <row r="58" spans="1:39" ht="15.75" customHeight="1" thickBot="1">
      <c r="A58" s="19"/>
      <c r="B58" s="57"/>
      <c r="C58" s="60"/>
      <c r="D58" s="320" t="s">
        <v>260</v>
      </c>
      <c r="E58" s="320"/>
      <c r="F58" s="320" t="s">
        <v>266</v>
      </c>
      <c r="G58" s="320"/>
      <c r="H58" s="124" t="s">
        <v>267</v>
      </c>
      <c r="I58" s="124" t="s">
        <v>226</v>
      </c>
      <c r="J58" s="58"/>
      <c r="K58" s="6"/>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row>
    <row r="59" spans="1:39" ht="15.75" thickBot="1">
      <c r="A59" s="19"/>
      <c r="B59" s="57"/>
      <c r="C59" s="123" t="s">
        <v>291</v>
      </c>
      <c r="D59" s="337"/>
      <c r="E59" s="338"/>
      <c r="F59" s="337"/>
      <c r="G59" s="338"/>
      <c r="H59" s="196"/>
      <c r="I59" s="194"/>
      <c r="J59" s="58"/>
      <c r="K59" s="6"/>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row>
    <row r="60" spans="1:39" ht="15.75" thickBot="1">
      <c r="A60" s="19"/>
      <c r="B60" s="57"/>
      <c r="C60" s="123"/>
      <c r="D60" s="310"/>
      <c r="E60" s="312"/>
      <c r="F60" s="310"/>
      <c r="G60" s="312"/>
      <c r="H60" s="196"/>
      <c r="I60" s="194"/>
      <c r="J60" s="58"/>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row>
    <row r="61" spans="1:39" ht="15.75" thickBot="1">
      <c r="A61" s="19"/>
      <c r="B61" s="57"/>
      <c r="C61" s="123"/>
      <c r="D61" s="310"/>
      <c r="E61" s="311"/>
      <c r="F61" s="310"/>
      <c r="G61" s="311"/>
      <c r="H61" s="196"/>
      <c r="I61" s="194"/>
      <c r="J61" s="58"/>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row>
    <row r="62" spans="1:39" ht="15.75" thickBot="1">
      <c r="A62" s="19"/>
      <c r="B62" s="57"/>
      <c r="C62" s="123"/>
      <c r="D62" s="310"/>
      <c r="E62" s="311"/>
      <c r="F62" s="310"/>
      <c r="G62" s="311"/>
      <c r="H62" s="196"/>
      <c r="I62" s="194"/>
      <c r="J62" s="58"/>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row>
    <row r="63" spans="1:39" ht="15.75" thickBot="1">
      <c r="A63" s="19"/>
      <c r="B63" s="57"/>
      <c r="C63" s="123"/>
      <c r="D63" s="310"/>
      <c r="E63" s="311"/>
      <c r="F63" s="310"/>
      <c r="G63" s="311"/>
      <c r="H63" s="196"/>
      <c r="I63" s="194"/>
      <c r="J63" s="58"/>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row>
    <row r="64" spans="1:39" ht="15.75" thickBot="1">
      <c r="A64" s="19"/>
      <c r="B64" s="57"/>
      <c r="C64" s="123"/>
      <c r="D64" s="310"/>
      <c r="E64" s="311"/>
      <c r="F64" s="310"/>
      <c r="G64" s="312"/>
      <c r="H64" s="196"/>
      <c r="I64" s="194"/>
      <c r="J64" s="58"/>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row>
    <row r="65" spans="1:39" ht="15.75" thickBot="1">
      <c r="A65" s="19"/>
      <c r="B65" s="57"/>
      <c r="C65" s="123"/>
      <c r="D65" s="310"/>
      <c r="E65" s="312"/>
      <c r="F65" s="310"/>
      <c r="G65" s="312"/>
      <c r="H65" s="196"/>
      <c r="I65" s="194"/>
      <c r="J65" s="58"/>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row>
    <row r="66" spans="1:39" ht="15.75" thickBot="1">
      <c r="A66" s="19"/>
      <c r="B66" s="57"/>
      <c r="C66" s="123"/>
      <c r="D66" s="310"/>
      <c r="E66" s="311"/>
      <c r="F66" s="310"/>
      <c r="G66" s="311"/>
      <c r="H66" s="196"/>
      <c r="I66" s="194"/>
      <c r="J66" s="58"/>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row>
    <row r="67" spans="1:39" ht="21.75" customHeight="1" thickBot="1">
      <c r="A67" s="19"/>
      <c r="B67" s="57"/>
      <c r="C67" s="55"/>
      <c r="D67" s="55"/>
      <c r="E67" s="55"/>
      <c r="F67" s="55"/>
      <c r="G67" s="55"/>
      <c r="H67" s="131" t="s">
        <v>261</v>
      </c>
      <c r="I67" s="195"/>
      <c r="J67" s="58"/>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row>
    <row r="68" spans="1:39" ht="15.75" thickBot="1">
      <c r="A68" s="19"/>
      <c r="B68" s="57"/>
      <c r="C68" s="55"/>
      <c r="D68" s="164" t="s">
        <v>468</v>
      </c>
      <c r="E68" s="167"/>
      <c r="F68" s="55"/>
      <c r="G68" s="55"/>
      <c r="H68" s="132"/>
      <c r="I68" s="55"/>
      <c r="J68" s="58"/>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row>
    <row r="69" spans="1:39" ht="15.75" thickBot="1">
      <c r="A69" s="19"/>
      <c r="B69" s="57"/>
      <c r="C69" s="55"/>
      <c r="D69" s="95" t="s">
        <v>60</v>
      </c>
      <c r="E69" s="344"/>
      <c r="F69" s="345"/>
      <c r="G69" s="345"/>
      <c r="H69" s="346"/>
      <c r="I69" s="55"/>
      <c r="J69" s="58"/>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row>
    <row r="70" spans="1:39" ht="15.75" thickBot="1">
      <c r="A70" s="19"/>
      <c r="B70" s="57"/>
      <c r="C70" s="55"/>
      <c r="D70" s="95" t="s">
        <v>62</v>
      </c>
      <c r="E70" s="347"/>
      <c r="F70" s="345"/>
      <c r="G70" s="345"/>
      <c r="H70" s="346"/>
      <c r="I70" s="55"/>
      <c r="J70" s="58"/>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row>
    <row r="71" spans="1:39" ht="15">
      <c r="A71" s="19"/>
      <c r="B71" s="57"/>
      <c r="C71" s="55"/>
      <c r="D71" s="95"/>
      <c r="E71" s="55"/>
      <c r="F71" s="55"/>
      <c r="G71" s="55"/>
      <c r="H71" s="55"/>
      <c r="I71" s="55"/>
      <c r="J71" s="58"/>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row>
    <row r="72" spans="1:39" ht="242.25" customHeight="1">
      <c r="A72" s="19"/>
      <c r="B72" s="57"/>
      <c r="C72" s="55"/>
      <c r="D72" s="309" t="s">
        <v>268</v>
      </c>
      <c r="E72" s="309"/>
      <c r="F72" s="357" t="s">
        <v>595</v>
      </c>
      <c r="G72" s="358"/>
      <c r="H72" s="358"/>
      <c r="I72" s="359"/>
      <c r="J72" s="58"/>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row>
    <row r="73" spans="1:39" ht="242.25" customHeight="1">
      <c r="A73" s="19"/>
      <c r="B73" s="57"/>
      <c r="C73" s="130"/>
      <c r="D73" s="309"/>
      <c r="E73" s="309"/>
      <c r="F73" s="360"/>
      <c r="G73" s="361"/>
      <c r="H73" s="361"/>
      <c r="I73" s="362"/>
      <c r="J73" s="58"/>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row>
    <row r="74" spans="1:39" s="12" customFormat="1" ht="18.75" customHeight="1">
      <c r="A74" s="18"/>
      <c r="B74" s="57"/>
      <c r="C74" s="61"/>
      <c r="D74" s="61"/>
      <c r="E74" s="61"/>
      <c r="F74" s="61"/>
      <c r="G74" s="61"/>
      <c r="H74" s="127"/>
      <c r="I74" s="127"/>
      <c r="J74" s="58"/>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row>
    <row r="75" spans="1:39" s="12" customFormat="1" ht="15.75" customHeight="1" thickBot="1">
      <c r="A75" s="18"/>
      <c r="B75" s="57"/>
      <c r="C75" s="55"/>
      <c r="D75" s="56"/>
      <c r="E75" s="56"/>
      <c r="F75" s="56"/>
      <c r="G75" s="94" t="s">
        <v>220</v>
      </c>
      <c r="H75" s="127"/>
      <c r="I75" s="127"/>
      <c r="J75" s="58"/>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row>
    <row r="76" spans="1:39" s="12" customFormat="1" ht="78" customHeight="1">
      <c r="A76" s="18"/>
      <c r="B76" s="57"/>
      <c r="C76" s="55"/>
      <c r="D76" s="56"/>
      <c r="E76" s="56"/>
      <c r="F76" s="28" t="s">
        <v>221</v>
      </c>
      <c r="G76" s="351" t="s">
        <v>469</v>
      </c>
      <c r="H76" s="352"/>
      <c r="I76" s="353"/>
      <c r="J76" s="58"/>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row>
    <row r="77" spans="1:39" s="12" customFormat="1" ht="54.75" customHeight="1">
      <c r="A77" s="18"/>
      <c r="B77" s="57"/>
      <c r="C77" s="55"/>
      <c r="D77" s="56"/>
      <c r="E77" s="56"/>
      <c r="F77" s="29" t="s">
        <v>222</v>
      </c>
      <c r="G77" s="354" t="s">
        <v>298</v>
      </c>
      <c r="H77" s="355"/>
      <c r="I77" s="356"/>
      <c r="J77" s="58"/>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39" s="12" customFormat="1" ht="58.5" customHeight="1">
      <c r="A78" s="18"/>
      <c r="B78" s="57"/>
      <c r="C78" s="55"/>
      <c r="D78" s="56"/>
      <c r="E78" s="56"/>
      <c r="F78" s="29" t="s">
        <v>223</v>
      </c>
      <c r="G78" s="354" t="s">
        <v>546</v>
      </c>
      <c r="H78" s="355"/>
      <c r="I78" s="356"/>
      <c r="J78" s="58"/>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row>
    <row r="79" spans="1:39" ht="60" customHeight="1">
      <c r="A79" s="19"/>
      <c r="B79" s="57"/>
      <c r="C79" s="55"/>
      <c r="D79" s="56"/>
      <c r="E79" s="56"/>
      <c r="F79" s="29" t="s">
        <v>224</v>
      </c>
      <c r="G79" s="354" t="s">
        <v>299</v>
      </c>
      <c r="H79" s="355"/>
      <c r="I79" s="356"/>
      <c r="J79" s="58"/>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row>
    <row r="80" spans="1:39" ht="54" customHeight="1">
      <c r="A80" s="19"/>
      <c r="B80" s="53"/>
      <c r="C80" s="55"/>
      <c r="D80" s="56"/>
      <c r="E80" s="56"/>
      <c r="F80" s="29" t="s">
        <v>225</v>
      </c>
      <c r="G80" s="354" t="s">
        <v>300</v>
      </c>
      <c r="H80" s="355"/>
      <c r="I80" s="356"/>
      <c r="J80" s="54"/>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row>
    <row r="81" spans="1:39" ht="61.5" customHeight="1" thickBot="1">
      <c r="A81" s="19"/>
      <c r="B81" s="53"/>
      <c r="C81" s="55"/>
      <c r="D81" s="56"/>
      <c r="E81" s="56"/>
      <c r="F81" s="204" t="s">
        <v>465</v>
      </c>
      <c r="G81" s="348" t="s">
        <v>301</v>
      </c>
      <c r="H81" s="349"/>
      <c r="I81" s="350"/>
      <c r="J81" s="54"/>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row>
    <row r="82" spans="1:31" ht="15.75" thickBot="1">
      <c r="A82" s="19"/>
      <c r="B82" s="62"/>
      <c r="C82" s="63"/>
      <c r="D82" s="64"/>
      <c r="E82" s="64"/>
      <c r="F82" s="64"/>
      <c r="G82" s="64"/>
      <c r="H82" s="128"/>
      <c r="I82" s="128"/>
      <c r="J82" s="65"/>
      <c r="K82" s="110"/>
      <c r="L82" s="110"/>
      <c r="M82" s="110"/>
      <c r="N82" s="110"/>
      <c r="O82" s="110"/>
      <c r="P82" s="110"/>
      <c r="Q82" s="110"/>
      <c r="R82" s="110"/>
      <c r="S82" s="110"/>
      <c r="T82" s="110"/>
      <c r="U82" s="110"/>
      <c r="V82" s="110"/>
      <c r="W82" s="110"/>
      <c r="X82" s="110"/>
      <c r="Y82" s="110"/>
      <c r="Z82" s="110"/>
      <c r="AA82" s="110"/>
      <c r="AB82" s="110"/>
      <c r="AC82" s="110"/>
      <c r="AD82" s="110"/>
      <c r="AE82" s="110"/>
    </row>
    <row r="83" spans="1:31" ht="50.1" customHeight="1">
      <c r="A83" s="19"/>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row>
    <row r="84" spans="1:31" ht="50.1" customHeight="1">
      <c r="A84" s="19"/>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row>
    <row r="85" spans="1:31" ht="49.5" customHeight="1">
      <c r="A85" s="19"/>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row>
    <row r="86" spans="1:31" ht="50.1" customHeight="1">
      <c r="A86" s="19"/>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row>
    <row r="87" spans="1:31" ht="50.1" customHeight="1">
      <c r="A87" s="19"/>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row>
    <row r="88" spans="1:31" ht="50.1" customHeight="1">
      <c r="A88" s="19"/>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row>
    <row r="89" spans="1:31" ht="15">
      <c r="A89" s="19"/>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row>
    <row r="90" spans="1:31" ht="15">
      <c r="A90" s="19"/>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row>
    <row r="91" spans="1:31" ht="15">
      <c r="A91" s="19"/>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row>
    <row r="92" spans="1:39" ht="15">
      <c r="A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row>
    <row r="93" spans="1:39" ht="15">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row>
    <row r="94" spans="1:39" ht="15">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row>
    <row r="95" spans="1:39" ht="15">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row>
    <row r="96" spans="1:11" ht="15">
      <c r="A96" s="110"/>
      <c r="B96" s="110"/>
      <c r="C96" s="110"/>
      <c r="D96" s="110"/>
      <c r="E96" s="110"/>
      <c r="F96" s="110"/>
      <c r="G96" s="110"/>
      <c r="H96" s="110"/>
      <c r="I96" s="110"/>
      <c r="J96" s="110"/>
      <c r="K96" s="110"/>
    </row>
    <row r="97" spans="1:11" ht="15">
      <c r="A97" s="110"/>
      <c r="B97" s="110"/>
      <c r="C97" s="110"/>
      <c r="D97" s="110"/>
      <c r="E97" s="110"/>
      <c r="F97" s="110"/>
      <c r="G97" s="110"/>
      <c r="H97" s="110"/>
      <c r="I97" s="110"/>
      <c r="J97" s="110"/>
      <c r="K97" s="110"/>
    </row>
    <row r="98" spans="1:11" ht="15">
      <c r="A98" s="110"/>
      <c r="B98" s="110"/>
      <c r="C98" s="110"/>
      <c r="D98" s="110"/>
      <c r="E98" s="110"/>
      <c r="F98" s="110"/>
      <c r="G98" s="110"/>
      <c r="H98" s="110"/>
      <c r="I98" s="110"/>
      <c r="J98" s="110"/>
      <c r="K98" s="110"/>
    </row>
    <row r="99" spans="1:11" ht="15">
      <c r="A99" s="110"/>
      <c r="B99" s="110"/>
      <c r="C99" s="110"/>
      <c r="D99" s="110"/>
      <c r="E99" s="110"/>
      <c r="F99" s="110"/>
      <c r="G99" s="110"/>
      <c r="H99" s="110"/>
      <c r="I99" s="110"/>
      <c r="J99" s="110"/>
      <c r="K99" s="110"/>
    </row>
    <row r="100" spans="1:11" ht="15">
      <c r="A100" s="110"/>
      <c r="B100" s="110"/>
      <c r="C100" s="110"/>
      <c r="D100" s="110"/>
      <c r="E100" s="110"/>
      <c r="F100" s="110"/>
      <c r="G100" s="110"/>
      <c r="H100" s="110"/>
      <c r="I100" s="110"/>
      <c r="J100" s="110"/>
      <c r="K100" s="110"/>
    </row>
    <row r="101" spans="1:11" ht="15">
      <c r="A101" s="110"/>
      <c r="B101" s="110"/>
      <c r="C101" s="110"/>
      <c r="D101" s="110"/>
      <c r="E101" s="110"/>
      <c r="F101" s="110"/>
      <c r="G101" s="110"/>
      <c r="H101" s="110"/>
      <c r="I101" s="110"/>
      <c r="J101" s="110"/>
      <c r="K101" s="110"/>
    </row>
    <row r="102" spans="1:11" ht="15">
      <c r="A102" s="110"/>
      <c r="B102" s="110"/>
      <c r="C102" s="110"/>
      <c r="D102" s="110"/>
      <c r="E102" s="110"/>
      <c r="F102" s="110"/>
      <c r="G102" s="110"/>
      <c r="H102" s="110"/>
      <c r="I102" s="110"/>
      <c r="J102" s="110"/>
      <c r="K102" s="110"/>
    </row>
    <row r="103" spans="1:11" ht="15">
      <c r="A103" s="110"/>
      <c r="B103" s="110"/>
      <c r="C103" s="110"/>
      <c r="D103" s="110"/>
      <c r="E103" s="110"/>
      <c r="F103" s="110"/>
      <c r="G103" s="110"/>
      <c r="H103" s="110"/>
      <c r="I103" s="110"/>
      <c r="J103" s="110"/>
      <c r="K103" s="110"/>
    </row>
    <row r="104" spans="1:11" ht="15">
      <c r="A104" s="110"/>
      <c r="B104" s="110"/>
      <c r="C104" s="110"/>
      <c r="D104" s="110"/>
      <c r="E104" s="110"/>
      <c r="F104" s="110"/>
      <c r="G104" s="110"/>
      <c r="H104" s="110"/>
      <c r="I104" s="110"/>
      <c r="J104" s="110"/>
      <c r="K104" s="110"/>
    </row>
    <row r="105" spans="1:11" ht="15">
      <c r="A105" s="110"/>
      <c r="B105" s="110"/>
      <c r="C105" s="110"/>
      <c r="D105" s="110"/>
      <c r="E105" s="110"/>
      <c r="F105" s="110"/>
      <c r="G105" s="110"/>
      <c r="H105" s="110"/>
      <c r="I105" s="110"/>
      <c r="J105" s="110"/>
      <c r="K105" s="110"/>
    </row>
    <row r="106" spans="1:11" ht="15">
      <c r="A106" s="110"/>
      <c r="B106" s="110"/>
      <c r="C106" s="110"/>
      <c r="D106" s="110"/>
      <c r="E106" s="110"/>
      <c r="F106" s="110"/>
      <c r="G106" s="110"/>
      <c r="H106" s="110"/>
      <c r="I106" s="110"/>
      <c r="J106" s="110"/>
      <c r="K106" s="110"/>
    </row>
    <row r="107" spans="1:11" ht="15">
      <c r="A107" s="110"/>
      <c r="B107" s="110"/>
      <c r="C107" s="110"/>
      <c r="D107" s="110"/>
      <c r="E107" s="110"/>
      <c r="F107" s="110"/>
      <c r="G107" s="110"/>
      <c r="H107" s="110"/>
      <c r="I107" s="110"/>
      <c r="J107" s="110"/>
      <c r="K107" s="110"/>
    </row>
    <row r="108" spans="1:11" ht="15">
      <c r="A108" s="110"/>
      <c r="B108" s="110"/>
      <c r="C108" s="110"/>
      <c r="D108" s="110"/>
      <c r="E108" s="110"/>
      <c r="F108" s="110"/>
      <c r="G108" s="110"/>
      <c r="H108" s="110"/>
      <c r="I108" s="110"/>
      <c r="J108" s="110"/>
      <c r="K108" s="110"/>
    </row>
    <row r="109" spans="1:11" ht="15">
      <c r="A109" s="110"/>
      <c r="B109" s="110"/>
      <c r="C109" s="110"/>
      <c r="D109" s="110"/>
      <c r="E109" s="110"/>
      <c r="F109" s="110"/>
      <c r="G109" s="110"/>
      <c r="H109" s="110"/>
      <c r="I109" s="110"/>
      <c r="J109" s="110"/>
      <c r="K109" s="110"/>
    </row>
    <row r="110" spans="1:11" ht="15">
      <c r="A110" s="110"/>
      <c r="B110" s="110"/>
      <c r="C110" s="110"/>
      <c r="D110" s="110"/>
      <c r="E110" s="110"/>
      <c r="F110" s="110"/>
      <c r="G110" s="110"/>
      <c r="H110" s="110"/>
      <c r="I110" s="110"/>
      <c r="J110" s="110"/>
      <c r="K110" s="110"/>
    </row>
    <row r="111" spans="1:11" ht="15">
      <c r="A111" s="110"/>
      <c r="B111" s="110"/>
      <c r="C111" s="110"/>
      <c r="D111" s="110"/>
      <c r="E111" s="110"/>
      <c r="F111" s="110"/>
      <c r="G111" s="110"/>
      <c r="H111" s="110"/>
      <c r="I111" s="110"/>
      <c r="J111" s="110"/>
      <c r="K111" s="110"/>
    </row>
    <row r="112" spans="1:11" ht="15">
      <c r="A112" s="110"/>
      <c r="B112" s="110"/>
      <c r="C112" s="110"/>
      <c r="D112" s="110"/>
      <c r="E112" s="110"/>
      <c r="F112" s="110"/>
      <c r="G112" s="110"/>
      <c r="H112" s="110"/>
      <c r="I112" s="110"/>
      <c r="J112" s="110"/>
      <c r="K112" s="110"/>
    </row>
    <row r="113" spans="1:11" ht="15">
      <c r="A113" s="110"/>
      <c r="B113" s="110"/>
      <c r="C113" s="110"/>
      <c r="D113" s="110"/>
      <c r="E113" s="110"/>
      <c r="F113" s="110"/>
      <c r="G113" s="110"/>
      <c r="H113" s="110"/>
      <c r="I113" s="110"/>
      <c r="J113" s="110"/>
      <c r="K113" s="110"/>
    </row>
    <row r="114" spans="1:11" ht="15">
      <c r="A114" s="110"/>
      <c r="B114" s="110"/>
      <c r="C114" s="110"/>
      <c r="D114" s="110"/>
      <c r="E114" s="110"/>
      <c r="F114" s="110"/>
      <c r="G114" s="110"/>
      <c r="H114" s="110"/>
      <c r="I114" s="110"/>
      <c r="J114" s="110"/>
      <c r="K114" s="110"/>
    </row>
    <row r="115" spans="1:11" ht="15">
      <c r="A115" s="110"/>
      <c r="B115" s="110"/>
      <c r="C115" s="110"/>
      <c r="D115" s="110"/>
      <c r="E115" s="110"/>
      <c r="F115" s="110"/>
      <c r="G115" s="110"/>
      <c r="H115" s="110"/>
      <c r="I115" s="110"/>
      <c r="J115" s="110"/>
      <c r="K115" s="110"/>
    </row>
    <row r="116" spans="1:11" ht="15">
      <c r="A116" s="110"/>
      <c r="B116" s="110"/>
      <c r="C116" s="110"/>
      <c r="D116" s="110"/>
      <c r="E116" s="110"/>
      <c r="F116" s="110"/>
      <c r="G116" s="110"/>
      <c r="H116" s="110"/>
      <c r="I116" s="110"/>
      <c r="J116" s="110"/>
      <c r="K116" s="110"/>
    </row>
    <row r="117" spans="1:11" ht="15">
      <c r="A117" s="110"/>
      <c r="B117" s="110"/>
      <c r="C117" s="110"/>
      <c r="D117" s="110"/>
      <c r="E117" s="110"/>
      <c r="F117" s="110"/>
      <c r="G117" s="110"/>
      <c r="H117" s="110"/>
      <c r="I117" s="110"/>
      <c r="J117" s="110"/>
      <c r="K117" s="110"/>
    </row>
    <row r="118" spans="1:11" ht="15">
      <c r="A118" s="110"/>
      <c r="B118" s="110"/>
      <c r="C118" s="110"/>
      <c r="D118" s="110"/>
      <c r="E118" s="110"/>
      <c r="F118" s="110"/>
      <c r="G118" s="110"/>
      <c r="H118" s="110"/>
      <c r="I118" s="110"/>
      <c r="J118" s="110"/>
      <c r="K118" s="110"/>
    </row>
    <row r="119" spans="1:11" ht="15">
      <c r="A119" s="110"/>
      <c r="B119" s="110"/>
      <c r="C119" s="110"/>
      <c r="D119" s="110"/>
      <c r="E119" s="110"/>
      <c r="F119" s="110"/>
      <c r="G119" s="110"/>
      <c r="H119" s="110"/>
      <c r="I119" s="110"/>
      <c r="J119" s="110"/>
      <c r="K119" s="110"/>
    </row>
    <row r="120" spans="1:11" ht="15">
      <c r="A120" s="110"/>
      <c r="B120" s="110"/>
      <c r="C120" s="110"/>
      <c r="D120" s="110"/>
      <c r="E120" s="110"/>
      <c r="F120" s="110"/>
      <c r="G120" s="110"/>
      <c r="H120" s="110"/>
      <c r="I120" s="110"/>
      <c r="J120" s="110"/>
      <c r="K120" s="110"/>
    </row>
    <row r="121" spans="1:11" ht="15">
      <c r="A121" s="110"/>
      <c r="B121" s="110"/>
      <c r="C121" s="110"/>
      <c r="D121" s="110"/>
      <c r="E121" s="110"/>
      <c r="F121" s="110"/>
      <c r="G121" s="110"/>
      <c r="H121" s="110"/>
      <c r="I121" s="110"/>
      <c r="J121" s="110"/>
      <c r="K121" s="110"/>
    </row>
    <row r="122" spans="1:11" ht="15">
      <c r="A122" s="110"/>
      <c r="B122" s="110"/>
      <c r="C122" s="110"/>
      <c r="D122" s="110"/>
      <c r="E122" s="110"/>
      <c r="F122" s="110"/>
      <c r="G122" s="110"/>
      <c r="H122" s="110"/>
      <c r="I122" s="110"/>
      <c r="J122" s="110"/>
      <c r="K122" s="110"/>
    </row>
    <row r="123" spans="1:11" ht="15">
      <c r="A123" s="110"/>
      <c r="B123" s="110"/>
      <c r="C123" s="110"/>
      <c r="D123" s="110"/>
      <c r="E123" s="110"/>
      <c r="F123" s="110"/>
      <c r="G123" s="110"/>
      <c r="H123" s="110"/>
      <c r="I123" s="110"/>
      <c r="J123" s="110"/>
      <c r="K123" s="110"/>
    </row>
    <row r="124" spans="1:11" ht="15">
      <c r="A124" s="110"/>
      <c r="B124" s="110"/>
      <c r="C124" s="110"/>
      <c r="D124" s="110"/>
      <c r="E124" s="110"/>
      <c r="F124" s="110"/>
      <c r="G124" s="110"/>
      <c r="H124" s="110"/>
      <c r="I124" s="110"/>
      <c r="J124" s="110"/>
      <c r="K124" s="110"/>
    </row>
    <row r="125" spans="1:11" ht="15">
      <c r="A125" s="110"/>
      <c r="B125" s="110"/>
      <c r="C125" s="110"/>
      <c r="D125" s="110"/>
      <c r="E125" s="110"/>
      <c r="F125" s="110"/>
      <c r="G125" s="110"/>
      <c r="H125" s="110"/>
      <c r="I125" s="110"/>
      <c r="J125" s="110"/>
      <c r="K125" s="110"/>
    </row>
    <row r="126" spans="1:11" ht="15">
      <c r="A126" s="110"/>
      <c r="B126" s="110"/>
      <c r="C126" s="110"/>
      <c r="D126" s="110"/>
      <c r="E126" s="110"/>
      <c r="F126" s="110"/>
      <c r="G126" s="110"/>
      <c r="H126" s="110"/>
      <c r="I126" s="110"/>
      <c r="J126" s="110"/>
      <c r="K126" s="110"/>
    </row>
    <row r="127" spans="1:11" ht="15">
      <c r="A127" s="110"/>
      <c r="B127" s="110"/>
      <c r="C127" s="110"/>
      <c r="D127" s="110"/>
      <c r="E127" s="110"/>
      <c r="F127" s="110"/>
      <c r="G127" s="110"/>
      <c r="H127" s="110"/>
      <c r="I127" s="110"/>
      <c r="J127" s="110"/>
      <c r="K127" s="110"/>
    </row>
    <row r="128" spans="1:11" ht="15">
      <c r="A128" s="110"/>
      <c r="B128" s="110"/>
      <c r="C128" s="110"/>
      <c r="D128" s="110"/>
      <c r="E128" s="110"/>
      <c r="F128" s="110"/>
      <c r="G128" s="110"/>
      <c r="H128" s="110"/>
      <c r="I128" s="110"/>
      <c r="J128" s="110"/>
      <c r="K128" s="110"/>
    </row>
    <row r="129" spans="1:11" ht="15">
      <c r="A129" s="110"/>
      <c r="B129" s="110"/>
      <c r="C129" s="110"/>
      <c r="D129" s="110"/>
      <c r="E129" s="110"/>
      <c r="F129" s="110"/>
      <c r="G129" s="110"/>
      <c r="H129" s="110"/>
      <c r="I129" s="110"/>
      <c r="J129" s="110"/>
      <c r="K129" s="110"/>
    </row>
    <row r="130" spans="1:11" ht="15">
      <c r="A130" s="110"/>
      <c r="B130" s="110"/>
      <c r="C130" s="110"/>
      <c r="D130" s="110"/>
      <c r="E130" s="110"/>
      <c r="F130" s="110"/>
      <c r="G130" s="110"/>
      <c r="H130" s="110"/>
      <c r="I130" s="110"/>
      <c r="J130" s="110"/>
      <c r="K130" s="110"/>
    </row>
    <row r="131" spans="1:11" ht="15">
      <c r="A131" s="110"/>
      <c r="B131" s="110"/>
      <c r="H131" s="110"/>
      <c r="I131" s="110"/>
      <c r="J131" s="110"/>
      <c r="K131" s="110"/>
    </row>
    <row r="132" spans="1:11" ht="15">
      <c r="A132" s="110"/>
      <c r="B132" s="110"/>
      <c r="H132" s="110"/>
      <c r="I132" s="110"/>
      <c r="J132" s="110"/>
      <c r="K132" s="110"/>
    </row>
    <row r="133" spans="1:11" ht="15">
      <c r="A133" s="110"/>
      <c r="B133" s="110"/>
      <c r="H133" s="110"/>
      <c r="I133" s="110"/>
      <c r="J133" s="110"/>
      <c r="K133" s="110"/>
    </row>
    <row r="134" spans="1:11" ht="15">
      <c r="A134" s="110"/>
      <c r="B134" s="110"/>
      <c r="H134" s="110"/>
      <c r="I134" s="110"/>
      <c r="J134" s="110"/>
      <c r="K134" s="110"/>
    </row>
    <row r="135" spans="1:11" ht="15">
      <c r="A135" s="110"/>
      <c r="B135" s="110"/>
      <c r="H135" s="110"/>
      <c r="I135" s="110"/>
      <c r="J135" s="110"/>
      <c r="K135" s="110"/>
    </row>
    <row r="136" spans="1:11" ht="15">
      <c r="A136" s="110"/>
      <c r="B136" s="110"/>
      <c r="H136" s="110"/>
      <c r="I136" s="110"/>
      <c r="J136" s="110"/>
      <c r="K136" s="110"/>
    </row>
    <row r="137" spans="1:11" ht="15">
      <c r="A137" s="110"/>
      <c r="B137" s="110"/>
      <c r="H137" s="110"/>
      <c r="I137" s="110"/>
      <c r="J137" s="110"/>
      <c r="K137" s="110"/>
    </row>
    <row r="138" spans="1:11" ht="15">
      <c r="A138" s="110"/>
      <c r="B138" s="110"/>
      <c r="H138" s="110"/>
      <c r="I138" s="110"/>
      <c r="J138" s="110"/>
      <c r="K138" s="110"/>
    </row>
    <row r="139" spans="1:11" ht="15">
      <c r="A139" s="110"/>
      <c r="B139" s="110"/>
      <c r="H139" s="110"/>
      <c r="I139" s="110"/>
      <c r="J139" s="110"/>
      <c r="K139" s="110"/>
    </row>
    <row r="140" spans="2:10" ht="15">
      <c r="B140" s="110"/>
      <c r="J140" s="110"/>
    </row>
  </sheetData>
  <mergeCells count="106">
    <mergeCell ref="G81:I81"/>
    <mergeCell ref="F60:G60"/>
    <mergeCell ref="G76:I76"/>
    <mergeCell ref="G77:I77"/>
    <mergeCell ref="G78:I78"/>
    <mergeCell ref="G79:I79"/>
    <mergeCell ref="G80:I80"/>
    <mergeCell ref="F72:I73"/>
    <mergeCell ref="D47:E47"/>
    <mergeCell ref="F47:G47"/>
    <mergeCell ref="E69:H69"/>
    <mergeCell ref="E70:H70"/>
    <mergeCell ref="F58:G58"/>
    <mergeCell ref="D59:E59"/>
    <mergeCell ref="F59:G59"/>
    <mergeCell ref="D60:E60"/>
    <mergeCell ref="F52:G52"/>
    <mergeCell ref="D51:E51"/>
    <mergeCell ref="D48:E48"/>
    <mergeCell ref="D65:E65"/>
    <mergeCell ref="E55:H55"/>
    <mergeCell ref="E56:H56"/>
    <mergeCell ref="D58:E58"/>
    <mergeCell ref="F48:G48"/>
    <mergeCell ref="F46:G46"/>
    <mergeCell ref="D42:E42"/>
    <mergeCell ref="F42:G43"/>
    <mergeCell ref="C3:I3"/>
    <mergeCell ref="C4:I4"/>
    <mergeCell ref="C30:H30"/>
    <mergeCell ref="D8:E8"/>
    <mergeCell ref="D18:E18"/>
    <mergeCell ref="D23:E23"/>
    <mergeCell ref="D7:E7"/>
    <mergeCell ref="F7:G7"/>
    <mergeCell ref="F23:G23"/>
    <mergeCell ref="F18:G18"/>
    <mergeCell ref="F20:G20"/>
    <mergeCell ref="F21:G21"/>
    <mergeCell ref="D22:E22"/>
    <mergeCell ref="F22:G22"/>
    <mergeCell ref="E27:H27"/>
    <mergeCell ref="E28:H28"/>
    <mergeCell ref="D9:E9"/>
    <mergeCell ref="D10:E10"/>
    <mergeCell ref="F8:G10"/>
    <mergeCell ref="D11:E11"/>
    <mergeCell ref="F11:G11"/>
    <mergeCell ref="F51:G51"/>
    <mergeCell ref="D49:E49"/>
    <mergeCell ref="F49:G49"/>
    <mergeCell ref="D50:E50"/>
    <mergeCell ref="F50:G50"/>
    <mergeCell ref="D43:E43"/>
    <mergeCell ref="D31:I34"/>
    <mergeCell ref="D37:E37"/>
    <mergeCell ref="D38:E38"/>
    <mergeCell ref="F37:G39"/>
    <mergeCell ref="D44:E44"/>
    <mergeCell ref="F44:G44"/>
    <mergeCell ref="H44:H45"/>
    <mergeCell ref="H48:H50"/>
    <mergeCell ref="H51:H52"/>
    <mergeCell ref="D52:E52"/>
    <mergeCell ref="D39:E39"/>
    <mergeCell ref="D40:E40"/>
    <mergeCell ref="F40:G40"/>
    <mergeCell ref="D41:E41"/>
    <mergeCell ref="F41:G41"/>
    <mergeCell ref="D45:E45"/>
    <mergeCell ref="F45:G45"/>
    <mergeCell ref="D46:E46"/>
    <mergeCell ref="F12:G12"/>
    <mergeCell ref="D13:E13"/>
    <mergeCell ref="D15:E15"/>
    <mergeCell ref="F15:G15"/>
    <mergeCell ref="D14:E14"/>
    <mergeCell ref="F13:G14"/>
    <mergeCell ref="D26:I26"/>
    <mergeCell ref="D36:E36"/>
    <mergeCell ref="F36:G36"/>
    <mergeCell ref="F16:G16"/>
    <mergeCell ref="D12:E12"/>
    <mergeCell ref="D20:E20"/>
    <mergeCell ref="D21:E21"/>
    <mergeCell ref="H15:H16"/>
    <mergeCell ref="H22:H23"/>
    <mergeCell ref="H19:H21"/>
    <mergeCell ref="D17:E17"/>
    <mergeCell ref="F17:G17"/>
    <mergeCell ref="D19:E19"/>
    <mergeCell ref="F19:G19"/>
    <mergeCell ref="D16:E16"/>
    <mergeCell ref="D73:E73"/>
    <mergeCell ref="D66:E66"/>
    <mergeCell ref="F61:G61"/>
    <mergeCell ref="F62:G62"/>
    <mergeCell ref="F63:G63"/>
    <mergeCell ref="F64:G64"/>
    <mergeCell ref="F65:G65"/>
    <mergeCell ref="F66:G66"/>
    <mergeCell ref="D72:E72"/>
    <mergeCell ref="D64:E64"/>
    <mergeCell ref="D61:E61"/>
    <mergeCell ref="D62:E62"/>
    <mergeCell ref="D63:E63"/>
  </mergeCells>
  <hyperlinks>
    <hyperlink ref="E56" r:id="rId1" display="mailto:veronica.alvarado@wfp.org"/>
    <hyperlink ref="E28" r:id="rId2" display="mailto:ahubenthal@ambiente.gob.ec"/>
  </hyperlinks>
  <printOptions horizontalCentered="1"/>
  <pageMargins left="0.7874015748031497" right="0.7874015748031497" top="0.7874015748031497" bottom="0.7874015748031497" header="0.15748031496062992" footer="0.15748031496062992"/>
  <pageSetup fitToHeight="0" fitToWidth="1" horizontalDpi="600" verticalDpi="600" orientation="landscape" paperSize="9" scale="94"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8"/>
  <sheetViews>
    <sheetView zoomScale="85" zoomScaleNormal="85" workbookViewId="0" topLeftCell="A1"/>
  </sheetViews>
  <sheetFormatPr defaultColWidth="11.421875" defaultRowHeight="15"/>
  <cols>
    <col min="1" max="1" width="1.421875" style="0" customWidth="1"/>
    <col min="2" max="2" width="1.8515625" style="0" customWidth="1"/>
    <col min="3" max="3" width="13.57421875" style="0" customWidth="1"/>
    <col min="4" max="5" width="17.8515625" style="0" customWidth="1"/>
    <col min="6" max="8" width="25.57421875" style="0" customWidth="1"/>
    <col min="9" max="10" width="1.7109375" style="0" customWidth="1"/>
  </cols>
  <sheetData>
    <row r="1" ht="15.75" thickBot="1"/>
    <row r="2" spans="2:9" ht="15.75" thickBot="1">
      <c r="B2" s="49"/>
      <c r="C2" s="50"/>
      <c r="D2" s="51"/>
      <c r="E2" s="51"/>
      <c r="F2" s="51"/>
      <c r="G2" s="51"/>
      <c r="H2" s="51"/>
      <c r="I2" s="52"/>
    </row>
    <row r="3" spans="2:9" ht="21" thickBot="1">
      <c r="B3" s="101"/>
      <c r="C3" s="263" t="s">
        <v>253</v>
      </c>
      <c r="D3" s="371"/>
      <c r="E3" s="371"/>
      <c r="F3" s="371"/>
      <c r="G3" s="371"/>
      <c r="H3" s="372"/>
      <c r="I3" s="103"/>
    </row>
    <row r="4" spans="2:9" ht="15">
      <c r="B4" s="53"/>
      <c r="C4" s="373" t="s">
        <v>254</v>
      </c>
      <c r="D4" s="373"/>
      <c r="E4" s="373"/>
      <c r="F4" s="373"/>
      <c r="G4" s="373"/>
      <c r="H4" s="373"/>
      <c r="I4" s="54"/>
    </row>
    <row r="5" spans="2:9" ht="15">
      <c r="B5" s="53"/>
      <c r="C5" s="374"/>
      <c r="D5" s="374"/>
      <c r="E5" s="374"/>
      <c r="F5" s="374"/>
      <c r="G5" s="374"/>
      <c r="H5" s="374"/>
      <c r="I5" s="54"/>
    </row>
    <row r="6" spans="2:9" ht="30.75" customHeight="1" thickBot="1">
      <c r="B6" s="53"/>
      <c r="C6" s="367" t="s">
        <v>255</v>
      </c>
      <c r="D6" s="367"/>
      <c r="E6" s="367"/>
      <c r="F6" s="367"/>
      <c r="G6" s="56"/>
      <c r="H6" s="56"/>
      <c r="I6" s="54"/>
    </row>
    <row r="7" spans="2:9" ht="30" customHeight="1" thickBot="1">
      <c r="B7" s="53"/>
      <c r="C7" s="168" t="s">
        <v>252</v>
      </c>
      <c r="D7" s="375" t="s">
        <v>251</v>
      </c>
      <c r="E7" s="376"/>
      <c r="F7" s="116" t="s">
        <v>247</v>
      </c>
      <c r="G7" s="117" t="s">
        <v>284</v>
      </c>
      <c r="H7" s="116" t="s">
        <v>292</v>
      </c>
      <c r="I7" s="54"/>
    </row>
    <row r="8" spans="2:9" ht="45">
      <c r="B8" s="57"/>
      <c r="C8" s="187" t="s">
        <v>344</v>
      </c>
      <c r="D8" s="377" t="s">
        <v>343</v>
      </c>
      <c r="E8" s="378"/>
      <c r="F8" s="186" t="s">
        <v>345</v>
      </c>
      <c r="G8" s="237" t="s">
        <v>334</v>
      </c>
      <c r="H8" s="186" t="s">
        <v>346</v>
      </c>
      <c r="I8" s="58"/>
    </row>
    <row r="9" spans="2:9" ht="45">
      <c r="B9" s="57"/>
      <c r="C9" s="188" t="s">
        <v>344</v>
      </c>
      <c r="D9" s="363" t="s">
        <v>347</v>
      </c>
      <c r="E9" s="364"/>
      <c r="F9" s="189" t="s">
        <v>348</v>
      </c>
      <c r="G9" s="238" t="s">
        <v>334</v>
      </c>
      <c r="H9" s="189" t="s">
        <v>349</v>
      </c>
      <c r="I9" s="58"/>
    </row>
    <row r="10" spans="2:9" ht="75">
      <c r="B10" s="57"/>
      <c r="C10" s="188" t="s">
        <v>361</v>
      </c>
      <c r="D10" s="363" t="s">
        <v>350</v>
      </c>
      <c r="E10" s="364"/>
      <c r="F10" s="189" t="s">
        <v>351</v>
      </c>
      <c r="G10" s="238" t="s">
        <v>557</v>
      </c>
      <c r="H10" s="189" t="s">
        <v>352</v>
      </c>
      <c r="I10" s="58"/>
    </row>
    <row r="11" spans="2:9" ht="75">
      <c r="B11" s="57"/>
      <c r="C11" s="188" t="s">
        <v>471</v>
      </c>
      <c r="D11" s="363" t="s">
        <v>353</v>
      </c>
      <c r="E11" s="364"/>
      <c r="F11" s="189" t="s">
        <v>354</v>
      </c>
      <c r="G11" s="365" t="s">
        <v>558</v>
      </c>
      <c r="H11" s="189" t="s">
        <v>355</v>
      </c>
      <c r="I11" s="58"/>
    </row>
    <row r="12" spans="2:9" ht="75">
      <c r="B12" s="57"/>
      <c r="C12" s="188" t="s">
        <v>472</v>
      </c>
      <c r="D12" s="363" t="s">
        <v>356</v>
      </c>
      <c r="E12" s="364"/>
      <c r="F12" s="189" t="s">
        <v>357</v>
      </c>
      <c r="G12" s="366"/>
      <c r="H12" s="189" t="s">
        <v>358</v>
      </c>
      <c r="I12" s="58"/>
    </row>
    <row r="13" spans="2:9" ht="120">
      <c r="B13" s="57"/>
      <c r="C13" s="188" t="s">
        <v>473</v>
      </c>
      <c r="D13" s="363" t="s">
        <v>359</v>
      </c>
      <c r="E13" s="364"/>
      <c r="F13" s="189" t="s">
        <v>477</v>
      </c>
      <c r="G13" s="238" t="s">
        <v>559</v>
      </c>
      <c r="H13" s="189" t="s">
        <v>360</v>
      </c>
      <c r="I13" s="58"/>
    </row>
    <row r="14" spans="2:9" ht="106.5" customHeight="1">
      <c r="B14" s="57"/>
      <c r="C14" s="188" t="s">
        <v>362</v>
      </c>
      <c r="D14" s="363" t="s">
        <v>523</v>
      </c>
      <c r="E14" s="364"/>
      <c r="F14" s="189" t="s">
        <v>524</v>
      </c>
      <c r="G14" s="365" t="s">
        <v>542</v>
      </c>
      <c r="H14" s="189" t="s">
        <v>530</v>
      </c>
      <c r="I14" s="58"/>
    </row>
    <row r="15" spans="2:9" ht="75">
      <c r="B15" s="57"/>
      <c r="C15" s="188" t="s">
        <v>362</v>
      </c>
      <c r="D15" s="363" t="s">
        <v>363</v>
      </c>
      <c r="E15" s="364"/>
      <c r="F15" s="189" t="s">
        <v>364</v>
      </c>
      <c r="G15" s="366"/>
      <c r="H15" s="189" t="s">
        <v>365</v>
      </c>
      <c r="I15" s="58"/>
    </row>
    <row r="16" spans="2:9" ht="75">
      <c r="B16" s="57"/>
      <c r="C16" s="188" t="s">
        <v>362</v>
      </c>
      <c r="D16" s="363" t="s">
        <v>367</v>
      </c>
      <c r="E16" s="364"/>
      <c r="F16" s="189" t="s">
        <v>368</v>
      </c>
      <c r="G16" s="238" t="s">
        <v>540</v>
      </c>
      <c r="H16" s="189" t="s">
        <v>369</v>
      </c>
      <c r="I16" s="58"/>
    </row>
    <row r="17" spans="2:9" ht="98.25" customHeight="1">
      <c r="B17" s="57"/>
      <c r="C17" s="188" t="s">
        <v>366</v>
      </c>
      <c r="D17" s="363" t="s">
        <v>370</v>
      </c>
      <c r="E17" s="364"/>
      <c r="F17" s="189" t="s">
        <v>525</v>
      </c>
      <c r="G17" s="238" t="s">
        <v>560</v>
      </c>
      <c r="H17" s="189" t="s">
        <v>529</v>
      </c>
      <c r="I17" s="58"/>
    </row>
    <row r="18" spans="2:9" ht="88.5" customHeight="1">
      <c r="B18" s="57"/>
      <c r="C18" s="188" t="s">
        <v>371</v>
      </c>
      <c r="D18" s="363" t="s">
        <v>372</v>
      </c>
      <c r="E18" s="364"/>
      <c r="F18" s="189" t="s">
        <v>373</v>
      </c>
      <c r="G18" s="239" t="s">
        <v>576</v>
      </c>
      <c r="H18" s="189" t="s">
        <v>374</v>
      </c>
      <c r="I18" s="58"/>
    </row>
    <row r="19" spans="2:9" ht="154.5" customHeight="1">
      <c r="B19" s="57"/>
      <c r="C19" s="188" t="s">
        <v>375</v>
      </c>
      <c r="D19" s="363" t="s">
        <v>376</v>
      </c>
      <c r="E19" s="364"/>
      <c r="F19" s="189" t="s">
        <v>377</v>
      </c>
      <c r="G19" s="238" t="s">
        <v>543</v>
      </c>
      <c r="H19" s="189" t="s">
        <v>378</v>
      </c>
      <c r="I19" s="58"/>
    </row>
    <row r="20" spans="2:9" ht="72" customHeight="1">
      <c r="B20" s="57"/>
      <c r="C20" s="188" t="s">
        <v>379</v>
      </c>
      <c r="D20" s="363" t="s">
        <v>380</v>
      </c>
      <c r="E20" s="364"/>
      <c r="F20" s="189" t="s">
        <v>381</v>
      </c>
      <c r="G20" s="238" t="s">
        <v>561</v>
      </c>
      <c r="H20" s="189" t="s">
        <v>382</v>
      </c>
      <c r="I20" s="58"/>
    </row>
    <row r="21" spans="2:9" ht="105">
      <c r="B21" s="57"/>
      <c r="C21" s="188" t="s">
        <v>383</v>
      </c>
      <c r="D21" s="363" t="s">
        <v>384</v>
      </c>
      <c r="E21" s="364"/>
      <c r="F21" s="189" t="s">
        <v>385</v>
      </c>
      <c r="G21" s="238" t="s">
        <v>562</v>
      </c>
      <c r="H21" s="189" t="s">
        <v>386</v>
      </c>
      <c r="I21" s="58"/>
    </row>
    <row r="22" spans="2:9" ht="60" customHeight="1">
      <c r="B22" s="57"/>
      <c r="C22" s="188" t="s">
        <v>383</v>
      </c>
      <c r="D22" s="363" t="s">
        <v>387</v>
      </c>
      <c r="E22" s="364"/>
      <c r="F22" s="189" t="s">
        <v>388</v>
      </c>
      <c r="G22" s="365" t="s">
        <v>563</v>
      </c>
      <c r="H22" s="189" t="s">
        <v>389</v>
      </c>
      <c r="I22" s="58"/>
    </row>
    <row r="23" spans="2:9" ht="45">
      <c r="B23" s="57"/>
      <c r="C23" s="188" t="s">
        <v>391</v>
      </c>
      <c r="D23" s="363" t="s">
        <v>390</v>
      </c>
      <c r="E23" s="364"/>
      <c r="F23" s="189" t="s">
        <v>388</v>
      </c>
      <c r="G23" s="368"/>
      <c r="H23" s="189" t="s">
        <v>392</v>
      </c>
      <c r="I23" s="58"/>
    </row>
    <row r="24" spans="2:9" ht="45">
      <c r="B24" s="57"/>
      <c r="C24" s="188" t="s">
        <v>393</v>
      </c>
      <c r="D24" s="363" t="s">
        <v>394</v>
      </c>
      <c r="E24" s="364"/>
      <c r="F24" s="189" t="s">
        <v>395</v>
      </c>
      <c r="G24" s="368"/>
      <c r="H24" s="189" t="s">
        <v>396</v>
      </c>
      <c r="I24" s="58"/>
    </row>
    <row r="25" spans="2:9" ht="45">
      <c r="B25" s="57"/>
      <c r="C25" s="188" t="s">
        <v>398</v>
      </c>
      <c r="D25" s="363" t="s">
        <v>397</v>
      </c>
      <c r="E25" s="364"/>
      <c r="F25" s="189" t="s">
        <v>399</v>
      </c>
      <c r="G25" s="366"/>
      <c r="H25" s="189" t="s">
        <v>400</v>
      </c>
      <c r="I25" s="58"/>
    </row>
    <row r="26" spans="2:9" ht="150">
      <c r="B26" s="57"/>
      <c r="C26" s="188" t="s">
        <v>402</v>
      </c>
      <c r="D26" s="363" t="s">
        <v>401</v>
      </c>
      <c r="E26" s="364"/>
      <c r="F26" s="189" t="s">
        <v>474</v>
      </c>
      <c r="G26" s="238" t="s">
        <v>334</v>
      </c>
      <c r="H26" s="189" t="s">
        <v>403</v>
      </c>
      <c r="I26" s="58"/>
    </row>
    <row r="27" spans="2:9" ht="165">
      <c r="B27" s="57"/>
      <c r="C27" s="188" t="s">
        <v>402</v>
      </c>
      <c r="D27" s="363" t="s">
        <v>404</v>
      </c>
      <c r="E27" s="364"/>
      <c r="F27" s="189" t="s">
        <v>405</v>
      </c>
      <c r="G27" s="238" t="s">
        <v>564</v>
      </c>
      <c r="H27" s="189" t="s">
        <v>406</v>
      </c>
      <c r="I27" s="58"/>
    </row>
    <row r="28" spans="2:9" ht="87" customHeight="1">
      <c r="B28" s="57"/>
      <c r="C28" s="188" t="s">
        <v>408</v>
      </c>
      <c r="D28" s="363" t="s">
        <v>407</v>
      </c>
      <c r="E28" s="364"/>
      <c r="F28" s="189" t="s">
        <v>409</v>
      </c>
      <c r="G28" s="240" t="s">
        <v>596</v>
      </c>
      <c r="H28" s="189" t="s">
        <v>410</v>
      </c>
      <c r="I28" s="58"/>
    </row>
    <row r="29" spans="2:9" ht="60">
      <c r="B29" s="57"/>
      <c r="C29" s="188" t="s">
        <v>411</v>
      </c>
      <c r="D29" s="369" t="s">
        <v>412</v>
      </c>
      <c r="E29" s="370"/>
      <c r="F29" s="189" t="s">
        <v>413</v>
      </c>
      <c r="G29" s="238" t="s">
        <v>597</v>
      </c>
      <c r="H29" s="189" t="s">
        <v>528</v>
      </c>
      <c r="I29" s="58"/>
    </row>
    <row r="30" spans="2:9" ht="60">
      <c r="B30" s="57"/>
      <c r="C30" s="188" t="s">
        <v>414</v>
      </c>
      <c r="D30" s="369" t="s">
        <v>415</v>
      </c>
      <c r="E30" s="370"/>
      <c r="F30" s="189" t="s">
        <v>416</v>
      </c>
      <c r="G30" s="238" t="s">
        <v>597</v>
      </c>
      <c r="H30" s="189" t="s">
        <v>526</v>
      </c>
      <c r="I30" s="58"/>
    </row>
    <row r="31" spans="2:9" ht="75">
      <c r="B31" s="57"/>
      <c r="C31" s="188" t="s">
        <v>417</v>
      </c>
      <c r="D31" s="369" t="s">
        <v>418</v>
      </c>
      <c r="E31" s="370"/>
      <c r="F31" s="189" t="s">
        <v>419</v>
      </c>
      <c r="G31" s="238" t="s">
        <v>566</v>
      </c>
      <c r="H31" s="189" t="s">
        <v>420</v>
      </c>
      <c r="I31" s="58"/>
    </row>
    <row r="32" spans="2:9" ht="60">
      <c r="B32" s="57"/>
      <c r="C32" s="188" t="s">
        <v>421</v>
      </c>
      <c r="D32" s="369" t="s">
        <v>422</v>
      </c>
      <c r="E32" s="370"/>
      <c r="F32" s="189" t="s">
        <v>424</v>
      </c>
      <c r="G32" s="240" t="s">
        <v>565</v>
      </c>
      <c r="H32" s="189" t="s">
        <v>527</v>
      </c>
      <c r="I32" s="58"/>
    </row>
    <row r="33" spans="2:9" ht="75">
      <c r="B33" s="57"/>
      <c r="C33" s="188" t="s">
        <v>423</v>
      </c>
      <c r="D33" s="369" t="s">
        <v>425</v>
      </c>
      <c r="E33" s="370"/>
      <c r="F33" s="189" t="s">
        <v>426</v>
      </c>
      <c r="G33" s="240" t="s">
        <v>577</v>
      </c>
      <c r="H33" s="189" t="s">
        <v>427</v>
      </c>
      <c r="I33" s="58"/>
    </row>
    <row r="34" spans="2:9" ht="90">
      <c r="B34" s="57"/>
      <c r="C34" s="188" t="s">
        <v>423</v>
      </c>
      <c r="D34" s="369" t="s">
        <v>428</v>
      </c>
      <c r="E34" s="370"/>
      <c r="F34" s="189" t="s">
        <v>429</v>
      </c>
      <c r="G34" s="238" t="s">
        <v>567</v>
      </c>
      <c r="H34" s="189" t="s">
        <v>430</v>
      </c>
      <c r="I34" s="58"/>
    </row>
    <row r="35" spans="2:9" ht="120">
      <c r="B35" s="57"/>
      <c r="C35" s="188" t="s">
        <v>431</v>
      </c>
      <c r="D35" s="363" t="s">
        <v>432</v>
      </c>
      <c r="E35" s="364"/>
      <c r="F35" s="189" t="s">
        <v>433</v>
      </c>
      <c r="G35" s="239" t="s">
        <v>569</v>
      </c>
      <c r="H35" s="189" t="s">
        <v>434</v>
      </c>
      <c r="I35" s="58"/>
    </row>
    <row r="36" spans="2:9" ht="63.75" customHeight="1">
      <c r="B36" s="57"/>
      <c r="C36" s="188" t="s">
        <v>435</v>
      </c>
      <c r="D36" s="369" t="s">
        <v>436</v>
      </c>
      <c r="E36" s="370"/>
      <c r="F36" s="189" t="s">
        <v>437</v>
      </c>
      <c r="G36" s="240" t="s">
        <v>568</v>
      </c>
      <c r="H36" s="189" t="s">
        <v>438</v>
      </c>
      <c r="I36" s="58"/>
    </row>
    <row r="37" spans="2:9" ht="45">
      <c r="B37" s="57"/>
      <c r="C37" s="188" t="s">
        <v>435</v>
      </c>
      <c r="D37" s="369" t="s">
        <v>439</v>
      </c>
      <c r="E37" s="370"/>
      <c r="F37" s="189" t="s">
        <v>440</v>
      </c>
      <c r="G37" s="240" t="s">
        <v>334</v>
      </c>
      <c r="H37" s="189" t="s">
        <v>441</v>
      </c>
      <c r="I37" s="58"/>
    </row>
    <row r="38" spans="2:9" ht="15.75" thickBot="1">
      <c r="B38" s="118"/>
      <c r="C38" s="119"/>
      <c r="D38" s="119"/>
      <c r="E38" s="119"/>
      <c r="F38" s="119"/>
      <c r="G38" s="119"/>
      <c r="H38" s="119"/>
      <c r="I38" s="120"/>
    </row>
  </sheetData>
  <mergeCells count="38">
    <mergeCell ref="C3:H3"/>
    <mergeCell ref="C4:H4"/>
    <mergeCell ref="C5:H5"/>
    <mergeCell ref="D7:E7"/>
    <mergeCell ref="D8:E8"/>
    <mergeCell ref="D10:E10"/>
    <mergeCell ref="D37:E37"/>
    <mergeCell ref="D35:E35"/>
    <mergeCell ref="D29:E29"/>
    <mergeCell ref="D30:E30"/>
    <mergeCell ref="D32:E32"/>
    <mergeCell ref="D31:E31"/>
    <mergeCell ref="D33:E33"/>
    <mergeCell ref="D36:E36"/>
    <mergeCell ref="D34:E34"/>
    <mergeCell ref="D27:E27"/>
    <mergeCell ref="D21:E21"/>
    <mergeCell ref="D22:E22"/>
    <mergeCell ref="D20:E20"/>
    <mergeCell ref="D25:E25"/>
    <mergeCell ref="D23:E23"/>
    <mergeCell ref="D24:E24"/>
    <mergeCell ref="D28:E28"/>
    <mergeCell ref="D26:E26"/>
    <mergeCell ref="G11:G12"/>
    <mergeCell ref="C6:F6"/>
    <mergeCell ref="G22:G25"/>
    <mergeCell ref="G14:G15"/>
    <mergeCell ref="D19:E19"/>
    <mergeCell ref="D18:E18"/>
    <mergeCell ref="D11:E11"/>
    <mergeCell ref="D12:E12"/>
    <mergeCell ref="D14:E14"/>
    <mergeCell ref="D15:E15"/>
    <mergeCell ref="D17:E17"/>
    <mergeCell ref="D16:E16"/>
    <mergeCell ref="D13:E13"/>
    <mergeCell ref="D9:E9"/>
  </mergeCells>
  <printOptions horizontalCentered="1"/>
  <pageMargins left="0.7874015748031497" right="0.7874015748031497" top="0.7874015748031497" bottom="0.7874015748031497" header="0.15748031496062992" footer="0.15748031496062992"/>
  <pageSetup fitToHeight="0"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85" zoomScaleNormal="85" workbookViewId="0" topLeftCell="A1"/>
  </sheetViews>
  <sheetFormatPr defaultColWidth="11.421875" defaultRowHeight="15"/>
  <cols>
    <col min="1" max="1" width="1.28515625" style="0" customWidth="1"/>
    <col min="2" max="2" width="2.00390625" style="0" customWidth="1"/>
    <col min="3" max="3" width="43.00390625" style="0" customWidth="1"/>
    <col min="4" max="4" width="51.00390625" style="0" customWidth="1"/>
    <col min="5" max="5" width="2.421875" style="0" customWidth="1"/>
    <col min="6" max="6" width="1.421875" style="0" customWidth="1"/>
  </cols>
  <sheetData>
    <row r="1" ht="15.75" thickBot="1"/>
    <row r="2" spans="2:5" ht="15.75" thickBot="1">
      <c r="B2" s="133"/>
      <c r="C2" s="76"/>
      <c r="D2" s="76"/>
      <c r="E2" s="77"/>
    </row>
    <row r="3" spans="2:5" ht="19.5" thickBot="1">
      <c r="B3" s="134"/>
      <c r="C3" s="380" t="s">
        <v>269</v>
      </c>
      <c r="D3" s="381"/>
      <c r="E3" s="135"/>
    </row>
    <row r="4" spans="2:5" ht="15">
      <c r="B4" s="134"/>
      <c r="C4" s="136"/>
      <c r="D4" s="136"/>
      <c r="E4" s="135"/>
    </row>
    <row r="5" spans="2:5" ht="15.75" thickBot="1">
      <c r="B5" s="134"/>
      <c r="C5" s="137" t="s">
        <v>304</v>
      </c>
      <c r="D5" s="136"/>
      <c r="E5" s="135"/>
    </row>
    <row r="6" spans="2:5" ht="15.75" thickBot="1">
      <c r="B6" s="134"/>
      <c r="C6" s="143" t="s">
        <v>270</v>
      </c>
      <c r="D6" s="144" t="s">
        <v>271</v>
      </c>
      <c r="E6" s="135"/>
    </row>
    <row r="7" spans="2:5" ht="350.25" customHeight="1" thickBot="1">
      <c r="B7" s="134"/>
      <c r="C7" s="138" t="s">
        <v>308</v>
      </c>
      <c r="D7" s="243" t="s">
        <v>570</v>
      </c>
      <c r="E7" s="135"/>
    </row>
    <row r="8" spans="2:5" ht="105.75" thickBot="1">
      <c r="B8" s="134"/>
      <c r="C8" s="139" t="s">
        <v>309</v>
      </c>
      <c r="D8" s="241" t="s">
        <v>571</v>
      </c>
      <c r="E8" s="135"/>
    </row>
    <row r="9" spans="2:5" ht="120.75" thickBot="1">
      <c r="B9" s="134"/>
      <c r="C9" s="140" t="s">
        <v>272</v>
      </c>
      <c r="D9" s="242" t="s">
        <v>578</v>
      </c>
      <c r="E9" s="135"/>
    </row>
    <row r="10" spans="2:5" ht="154.5" customHeight="1" thickBot="1">
      <c r="B10" s="134"/>
      <c r="C10" s="138" t="s">
        <v>285</v>
      </c>
      <c r="D10" s="242" t="s">
        <v>579</v>
      </c>
      <c r="E10" s="135"/>
    </row>
    <row r="11" spans="2:5" ht="15">
      <c r="B11" s="134"/>
      <c r="C11" s="136"/>
      <c r="D11" s="136"/>
      <c r="E11" s="135"/>
    </row>
    <row r="12" spans="2:5" ht="15.75" thickBot="1">
      <c r="B12" s="134"/>
      <c r="C12" s="382" t="s">
        <v>305</v>
      </c>
      <c r="D12" s="382"/>
      <c r="E12" s="135"/>
    </row>
    <row r="13" spans="2:5" ht="15.75" thickBot="1">
      <c r="B13" s="134"/>
      <c r="C13" s="145" t="s">
        <v>273</v>
      </c>
      <c r="D13" s="145" t="s">
        <v>271</v>
      </c>
      <c r="E13" s="135"/>
    </row>
    <row r="14" spans="2:5" ht="15.75" thickBot="1">
      <c r="B14" s="134"/>
      <c r="C14" s="379" t="s">
        <v>306</v>
      </c>
      <c r="D14" s="379"/>
      <c r="E14" s="135"/>
    </row>
    <row r="15" spans="2:5" ht="90.75" thickBot="1">
      <c r="B15" s="134"/>
      <c r="C15" s="140" t="s">
        <v>310</v>
      </c>
      <c r="D15" s="197" t="s">
        <v>334</v>
      </c>
      <c r="E15" s="135"/>
    </row>
    <row r="16" spans="2:5" ht="60.75" thickBot="1">
      <c r="B16" s="134"/>
      <c r="C16" s="140" t="s">
        <v>311</v>
      </c>
      <c r="D16" s="197" t="s">
        <v>334</v>
      </c>
      <c r="E16" s="135"/>
    </row>
    <row r="17" spans="2:5" ht="15.75" thickBot="1">
      <c r="B17" s="134"/>
      <c r="C17" s="379" t="s">
        <v>307</v>
      </c>
      <c r="D17" s="379"/>
      <c r="E17" s="135"/>
    </row>
    <row r="18" spans="2:5" ht="80.25" customHeight="1" thickBot="1">
      <c r="B18" s="134"/>
      <c r="C18" s="140" t="s">
        <v>312</v>
      </c>
      <c r="D18" s="197" t="s">
        <v>334</v>
      </c>
      <c r="E18" s="135"/>
    </row>
    <row r="19" spans="2:5" ht="60.75" thickBot="1">
      <c r="B19" s="134"/>
      <c r="C19" s="140" t="s">
        <v>303</v>
      </c>
      <c r="D19" s="197" t="s">
        <v>334</v>
      </c>
      <c r="E19" s="135"/>
    </row>
    <row r="20" spans="2:5" ht="15.75" thickBot="1">
      <c r="B20" s="134"/>
      <c r="C20" s="379" t="s">
        <v>274</v>
      </c>
      <c r="D20" s="379"/>
      <c r="E20" s="135"/>
    </row>
    <row r="21" spans="2:5" ht="30.75" thickBot="1">
      <c r="B21" s="134"/>
      <c r="C21" s="141" t="s">
        <v>275</v>
      </c>
      <c r="D21" s="198" t="s">
        <v>334</v>
      </c>
      <c r="E21" s="135"/>
    </row>
    <row r="22" spans="2:5" ht="45.75" thickBot="1">
      <c r="B22" s="134"/>
      <c r="C22" s="141" t="s">
        <v>276</v>
      </c>
      <c r="D22" s="198" t="s">
        <v>334</v>
      </c>
      <c r="E22" s="135"/>
    </row>
    <row r="23" spans="2:5" ht="30.75" thickBot="1">
      <c r="B23" s="134"/>
      <c r="C23" s="141" t="s">
        <v>277</v>
      </c>
      <c r="D23" s="198" t="s">
        <v>334</v>
      </c>
      <c r="E23" s="135"/>
    </row>
    <row r="24" spans="2:5" ht="15.75" thickBot="1">
      <c r="B24" s="134"/>
      <c r="C24" s="379" t="s">
        <v>278</v>
      </c>
      <c r="D24" s="379"/>
      <c r="E24" s="135"/>
    </row>
    <row r="25" spans="2:5" ht="60.75" thickBot="1">
      <c r="B25" s="134"/>
      <c r="C25" s="140" t="s">
        <v>313</v>
      </c>
      <c r="D25" s="197" t="s">
        <v>334</v>
      </c>
      <c r="E25" s="135"/>
    </row>
    <row r="26" spans="2:5" ht="30.75" thickBot="1">
      <c r="B26" s="134"/>
      <c r="C26" s="140" t="s">
        <v>314</v>
      </c>
      <c r="D26" s="197" t="s">
        <v>334</v>
      </c>
      <c r="E26" s="135"/>
    </row>
    <row r="27" spans="2:5" ht="75.75" thickBot="1">
      <c r="B27" s="134"/>
      <c r="C27" s="140" t="s">
        <v>279</v>
      </c>
      <c r="D27" s="197" t="s">
        <v>334</v>
      </c>
      <c r="E27" s="135"/>
    </row>
    <row r="28" spans="2:5" ht="50.25" customHeight="1" thickBot="1">
      <c r="B28" s="134"/>
      <c r="C28" s="140" t="s">
        <v>315</v>
      </c>
      <c r="D28" s="197" t="s">
        <v>334</v>
      </c>
      <c r="E28" s="135"/>
    </row>
    <row r="29" spans="2:5" ht="15.75" thickBot="1">
      <c r="B29" s="169"/>
      <c r="C29" s="142"/>
      <c r="D29" s="142"/>
      <c r="E29" s="170"/>
    </row>
  </sheetData>
  <mergeCells count="6">
    <mergeCell ref="C24:D24"/>
    <mergeCell ref="C3:D3"/>
    <mergeCell ref="C12:D12"/>
    <mergeCell ref="C14:D14"/>
    <mergeCell ref="C17:D17"/>
    <mergeCell ref="C20:D20"/>
  </mergeCells>
  <printOptions horizontalCentered="1"/>
  <pageMargins left="0.7874015748031497" right="0.7874015748031497" top="0.7874015748031497" bottom="0.7874015748031497" header="0.15748031496062992" footer="0.15748031496062992"/>
  <pageSetup fitToHeight="0" horizontalDpi="600" verticalDpi="600" orientation="landscape" paperSize="9" scale="12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39"/>
  <sheetViews>
    <sheetView zoomScale="70" zoomScaleNormal="70" workbookViewId="0" topLeftCell="A1"/>
  </sheetViews>
  <sheetFormatPr defaultColWidth="11.42187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9" width="5.00390625" style="0" customWidth="1"/>
    <col min="10" max="11" width="5.28125" style="0" customWidth="1"/>
    <col min="12" max="13" width="5.57421875" style="0" customWidth="1"/>
    <col min="14" max="14" width="1.8515625" style="0" customWidth="1"/>
    <col min="15" max="15" width="9.140625" style="0" customWidth="1"/>
    <col min="16" max="16" width="10.00390625" style="0" customWidth="1"/>
  </cols>
  <sheetData>
    <row r="1" spans="2:8" ht="15.75" thickBot="1">
      <c r="B1" s="108"/>
      <c r="C1" s="108"/>
      <c r="D1" s="108"/>
      <c r="E1" s="108"/>
      <c r="F1" s="108"/>
      <c r="G1" s="108"/>
      <c r="H1" s="108"/>
    </row>
    <row r="2" spans="2:13" ht="15" customHeight="1" thickBot="1">
      <c r="B2" s="105"/>
      <c r="C2" s="385"/>
      <c r="D2" s="385"/>
      <c r="E2" s="385"/>
      <c r="F2" s="385"/>
      <c r="G2" s="385"/>
      <c r="H2" s="99"/>
      <c r="I2" s="99"/>
      <c r="J2" s="99"/>
      <c r="K2" s="99"/>
      <c r="L2" s="99"/>
      <c r="M2" s="100"/>
    </row>
    <row r="3" spans="2:13" ht="27" thickBot="1">
      <c r="B3" s="106"/>
      <c r="C3" s="397" t="s">
        <v>295</v>
      </c>
      <c r="D3" s="398"/>
      <c r="E3" s="398"/>
      <c r="F3" s="399"/>
      <c r="G3" s="107"/>
      <c r="H3" s="102"/>
      <c r="I3" s="102"/>
      <c r="J3" s="102"/>
      <c r="K3" s="102"/>
      <c r="L3" s="102"/>
      <c r="M3" s="104"/>
    </row>
    <row r="4" spans="2:13" ht="15" customHeight="1">
      <c r="B4" s="106"/>
      <c r="C4" s="107"/>
      <c r="D4" s="107"/>
      <c r="E4" s="107"/>
      <c r="F4" s="107"/>
      <c r="G4" s="107"/>
      <c r="H4" s="102"/>
      <c r="I4" s="102"/>
      <c r="J4" s="102"/>
      <c r="K4" s="102"/>
      <c r="L4" s="102"/>
      <c r="M4" s="104"/>
    </row>
    <row r="5" spans="2:13" ht="15.75" customHeight="1" thickBot="1">
      <c r="B5" s="101"/>
      <c r="C5" s="102"/>
      <c r="D5" s="102"/>
      <c r="E5" s="102"/>
      <c r="F5" s="102"/>
      <c r="G5" s="102"/>
      <c r="H5" s="102"/>
      <c r="I5" s="102"/>
      <c r="J5" s="102"/>
      <c r="K5" s="102"/>
      <c r="L5" s="102"/>
      <c r="M5" s="104"/>
    </row>
    <row r="6" spans="2:13" ht="15.75" customHeight="1">
      <c r="B6" s="388" t="s">
        <v>236</v>
      </c>
      <c r="C6" s="389"/>
      <c r="D6" s="389"/>
      <c r="E6" s="389"/>
      <c r="F6" s="389"/>
      <c r="G6" s="389"/>
      <c r="H6" s="389"/>
      <c r="I6" s="389"/>
      <c r="J6" s="389"/>
      <c r="K6" s="389"/>
      <c r="L6" s="389"/>
      <c r="M6" s="390"/>
    </row>
    <row r="7" spans="2:13" ht="15.75" customHeight="1" thickBot="1">
      <c r="B7" s="391"/>
      <c r="C7" s="392"/>
      <c r="D7" s="392"/>
      <c r="E7" s="392"/>
      <c r="F7" s="392"/>
      <c r="G7" s="392"/>
      <c r="H7" s="392"/>
      <c r="I7" s="392"/>
      <c r="J7" s="392"/>
      <c r="K7" s="392"/>
      <c r="L7" s="392"/>
      <c r="M7" s="393"/>
    </row>
    <row r="8" spans="2:13" ht="15.75" customHeight="1">
      <c r="B8" s="388" t="s">
        <v>262</v>
      </c>
      <c r="C8" s="389"/>
      <c r="D8" s="389"/>
      <c r="E8" s="389"/>
      <c r="F8" s="389"/>
      <c r="G8" s="389"/>
      <c r="H8" s="389"/>
      <c r="I8" s="389"/>
      <c r="J8" s="389"/>
      <c r="K8" s="389"/>
      <c r="L8" s="389"/>
      <c r="M8" s="390"/>
    </row>
    <row r="9" spans="2:13" ht="15.75" customHeight="1" thickBot="1">
      <c r="B9" s="394" t="s">
        <v>237</v>
      </c>
      <c r="C9" s="395"/>
      <c r="D9" s="395"/>
      <c r="E9" s="395"/>
      <c r="F9" s="395"/>
      <c r="G9" s="395"/>
      <c r="H9" s="395"/>
      <c r="I9" s="395"/>
      <c r="J9" s="395"/>
      <c r="K9" s="395"/>
      <c r="L9" s="395"/>
      <c r="M9" s="396"/>
    </row>
    <row r="10" spans="2:13" ht="15.75" customHeight="1" thickBot="1">
      <c r="B10" s="45"/>
      <c r="C10" s="45"/>
      <c r="D10" s="45"/>
      <c r="E10" s="45"/>
      <c r="F10" s="45"/>
      <c r="G10" s="45"/>
      <c r="H10" s="45"/>
      <c r="I10" s="45"/>
      <c r="J10" s="45"/>
      <c r="K10" s="45"/>
      <c r="L10" s="45"/>
      <c r="M10" s="45"/>
    </row>
    <row r="11" spans="2:13" ht="15.75" thickBot="1">
      <c r="B11" s="401" t="s">
        <v>318</v>
      </c>
      <c r="C11" s="402"/>
      <c r="D11" s="403"/>
      <c r="E11" s="45"/>
      <c r="F11" s="45"/>
      <c r="G11" s="45"/>
      <c r="H11" s="13"/>
      <c r="I11" s="13"/>
      <c r="J11" s="13"/>
      <c r="K11" s="13"/>
      <c r="L11" s="13"/>
      <c r="M11" s="13"/>
    </row>
    <row r="12" spans="2:13" ht="8.25" customHeight="1" thickBot="1">
      <c r="B12" s="45"/>
      <c r="C12" s="45"/>
      <c r="D12" s="45"/>
      <c r="E12" s="45"/>
      <c r="F12" s="45"/>
      <c r="G12" s="45"/>
      <c r="H12" s="13"/>
      <c r="I12" s="13"/>
      <c r="J12" s="13"/>
      <c r="K12" s="13"/>
      <c r="L12" s="13"/>
      <c r="M12" s="13"/>
    </row>
    <row r="13" spans="2:13" ht="19.5" thickBot="1">
      <c r="B13" s="383" t="s">
        <v>238</v>
      </c>
      <c r="C13" s="384"/>
      <c r="D13" s="384"/>
      <c r="E13" s="384"/>
      <c r="F13" s="384"/>
      <c r="G13" s="384"/>
      <c r="H13" s="384"/>
      <c r="I13" s="384"/>
      <c r="J13" s="384"/>
      <c r="K13" s="384"/>
      <c r="L13" s="384"/>
      <c r="M13" s="400"/>
    </row>
    <row r="14" spans="2:16" s="35" customFormat="1" ht="88.5" customHeight="1" thickBot="1">
      <c r="B14" s="177" t="s">
        <v>239</v>
      </c>
      <c r="C14" s="171" t="s">
        <v>240</v>
      </c>
      <c r="D14" s="171" t="s">
        <v>241</v>
      </c>
      <c r="E14" s="171" t="s">
        <v>240</v>
      </c>
      <c r="F14" s="386" t="s">
        <v>481</v>
      </c>
      <c r="G14" s="387"/>
      <c r="H14" s="386" t="s">
        <v>242</v>
      </c>
      <c r="I14" s="387"/>
      <c r="J14" s="386" t="s">
        <v>243</v>
      </c>
      <c r="K14" s="387"/>
      <c r="L14" s="386" t="s">
        <v>263</v>
      </c>
      <c r="M14" s="387"/>
      <c r="P14" s="111"/>
    </row>
    <row r="15" spans="2:41" ht="261.75" customHeight="1" thickBot="1">
      <c r="B15" s="173" t="s">
        <v>316</v>
      </c>
      <c r="C15" s="36">
        <v>3</v>
      </c>
      <c r="D15" s="174" t="s">
        <v>482</v>
      </c>
      <c r="E15" s="36" t="s">
        <v>449</v>
      </c>
      <c r="F15" s="410">
        <v>1</v>
      </c>
      <c r="G15" s="411"/>
      <c r="H15" s="410">
        <v>1</v>
      </c>
      <c r="I15" s="411"/>
      <c r="J15" s="410"/>
      <c r="K15" s="411"/>
      <c r="L15" s="410"/>
      <c r="M15" s="411"/>
      <c r="N15" s="9"/>
      <c r="O15" s="9"/>
      <c r="P15" s="114"/>
      <c r="Q15" s="9"/>
      <c r="R15" s="9"/>
      <c r="S15" s="9"/>
      <c r="T15" s="9"/>
      <c r="U15" s="9"/>
      <c r="V15" s="9"/>
      <c r="W15" s="9"/>
      <c r="X15" s="9"/>
      <c r="Y15" s="9"/>
      <c r="Z15" s="9"/>
      <c r="AA15" s="9"/>
      <c r="AB15" s="9"/>
      <c r="AC15" s="9"/>
      <c r="AD15" s="9"/>
      <c r="AE15" s="9"/>
      <c r="AF15" s="9"/>
      <c r="AG15" s="9"/>
      <c r="AH15" s="9"/>
      <c r="AI15" s="9"/>
      <c r="AJ15" s="108"/>
      <c r="AK15" s="108"/>
      <c r="AL15" s="108"/>
      <c r="AM15" s="108"/>
      <c r="AN15" s="108"/>
      <c r="AO15" s="108"/>
    </row>
    <row r="16" spans="2:41" s="13" customFormat="1" ht="9.95" customHeight="1" thickBot="1">
      <c r="B16" s="39"/>
      <c r="C16" s="39"/>
      <c r="D16" s="39"/>
      <c r="E16" s="39"/>
      <c r="F16" s="404"/>
      <c r="G16" s="405"/>
      <c r="H16" s="405"/>
      <c r="I16" s="405"/>
      <c r="J16" s="405"/>
      <c r="K16" s="405"/>
      <c r="L16" s="405"/>
      <c r="M16" s="405"/>
      <c r="N16" s="9"/>
      <c r="O16" s="9"/>
      <c r="P16" s="9"/>
      <c r="Q16" s="9"/>
      <c r="R16" s="9"/>
      <c r="S16" s="9"/>
      <c r="T16" s="9"/>
      <c r="U16" s="9"/>
      <c r="V16" s="9"/>
      <c r="W16" s="9"/>
      <c r="X16" s="9"/>
      <c r="Y16" s="9"/>
      <c r="Z16" s="9"/>
      <c r="AA16" s="9"/>
      <c r="AB16" s="9"/>
      <c r="AC16" s="9"/>
      <c r="AD16" s="9"/>
      <c r="AE16" s="9"/>
      <c r="AF16" s="9"/>
      <c r="AG16" s="9"/>
      <c r="AH16" s="9"/>
      <c r="AI16" s="9"/>
      <c r="AJ16" s="112"/>
      <c r="AK16" s="112"/>
      <c r="AL16" s="112"/>
      <c r="AM16" s="112"/>
      <c r="AN16" s="112"/>
      <c r="AO16" s="112"/>
    </row>
    <row r="17" spans="2:41" s="35" customFormat="1" ht="48" customHeight="1" thickBot="1">
      <c r="B17" s="109" t="s">
        <v>244</v>
      </c>
      <c r="C17" s="125" t="s">
        <v>240</v>
      </c>
      <c r="D17" s="37" t="s">
        <v>245</v>
      </c>
      <c r="E17" s="125" t="s">
        <v>240</v>
      </c>
      <c r="F17" s="386" t="s">
        <v>481</v>
      </c>
      <c r="G17" s="387"/>
      <c r="H17" s="406" t="s">
        <v>242</v>
      </c>
      <c r="I17" s="407"/>
      <c r="J17" s="406" t="s">
        <v>243</v>
      </c>
      <c r="K17" s="407"/>
      <c r="L17" s="406" t="s">
        <v>263</v>
      </c>
      <c r="M17" s="407"/>
      <c r="N17" s="115"/>
      <c r="O17" s="115"/>
      <c r="P17" s="114"/>
      <c r="Q17" s="115"/>
      <c r="R17" s="115"/>
      <c r="S17" s="115"/>
      <c r="T17" s="115"/>
      <c r="U17" s="115"/>
      <c r="V17" s="115"/>
      <c r="W17" s="115"/>
      <c r="X17" s="115"/>
      <c r="Y17" s="115"/>
      <c r="Z17" s="115"/>
      <c r="AA17" s="115"/>
      <c r="AB17" s="115"/>
      <c r="AC17" s="115"/>
      <c r="AD17" s="115"/>
      <c r="AE17" s="115"/>
      <c r="AF17" s="115"/>
      <c r="AG17" s="115"/>
      <c r="AH17" s="115"/>
      <c r="AI17" s="115"/>
      <c r="AJ17" s="113"/>
      <c r="AK17" s="113"/>
      <c r="AL17" s="113"/>
      <c r="AM17" s="113"/>
      <c r="AN17" s="113"/>
      <c r="AO17" s="113"/>
    </row>
    <row r="18" spans="2:41" ht="348.75" customHeight="1" thickBot="1">
      <c r="B18" s="175" t="s">
        <v>317</v>
      </c>
      <c r="C18" s="38">
        <v>3</v>
      </c>
      <c r="D18" s="175" t="s">
        <v>486</v>
      </c>
      <c r="E18" s="38" t="s">
        <v>449</v>
      </c>
      <c r="F18" s="408"/>
      <c r="G18" s="409"/>
      <c r="H18" s="408"/>
      <c r="I18" s="409"/>
      <c r="J18" s="408"/>
      <c r="K18" s="409"/>
      <c r="L18" s="408"/>
      <c r="M18" s="409"/>
      <c r="N18" s="9"/>
      <c r="O18" s="9"/>
      <c r="P18" s="114"/>
      <c r="Q18" s="9"/>
      <c r="R18" s="9"/>
      <c r="S18" s="9"/>
      <c r="T18" s="9"/>
      <c r="U18" s="9"/>
      <c r="V18" s="9"/>
      <c r="W18" s="9"/>
      <c r="X18" s="9"/>
      <c r="Y18" s="9"/>
      <c r="Z18" s="9"/>
      <c r="AA18" s="9"/>
      <c r="AB18" s="9"/>
      <c r="AC18" s="9"/>
      <c r="AD18" s="9"/>
      <c r="AE18" s="9"/>
      <c r="AF18" s="9"/>
      <c r="AG18" s="9"/>
      <c r="AH18" s="9"/>
      <c r="AI18" s="9"/>
      <c r="AJ18" s="108"/>
      <c r="AK18" s="108"/>
      <c r="AL18" s="108"/>
      <c r="AM18" s="108"/>
      <c r="AN18" s="108"/>
      <c r="AO18" s="108"/>
    </row>
    <row r="19" spans="14:41" ht="15.75" thickBot="1">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row>
    <row r="20" spans="2:41" ht="19.5" thickBot="1">
      <c r="B20" s="383" t="s">
        <v>246</v>
      </c>
      <c r="C20" s="384"/>
      <c r="D20" s="384"/>
      <c r="E20" s="384"/>
      <c r="F20" s="384"/>
      <c r="G20" s="384"/>
      <c r="H20" s="384"/>
      <c r="I20" s="384"/>
      <c r="J20" s="384"/>
      <c r="K20" s="384"/>
      <c r="L20" s="384"/>
      <c r="M20" s="384"/>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row>
    <row r="21" spans="2:41" s="35" customFormat="1" ht="95.25" thickBot="1">
      <c r="B21" s="37" t="s">
        <v>239</v>
      </c>
      <c r="C21" s="125" t="s">
        <v>240</v>
      </c>
      <c r="D21" s="37" t="s">
        <v>241</v>
      </c>
      <c r="E21" s="125" t="s">
        <v>240</v>
      </c>
      <c r="F21" s="386" t="s">
        <v>481</v>
      </c>
      <c r="G21" s="387"/>
      <c r="H21" s="406" t="s">
        <v>247</v>
      </c>
      <c r="I21" s="407"/>
      <c r="J21" s="406" t="s">
        <v>243</v>
      </c>
      <c r="K21" s="407"/>
      <c r="L21" s="406" t="s">
        <v>263</v>
      </c>
      <c r="M21" s="4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row>
    <row r="22" spans="2:13" ht="261" customHeight="1" thickBot="1">
      <c r="B22" s="173" t="s">
        <v>316</v>
      </c>
      <c r="C22" s="36">
        <v>5</v>
      </c>
      <c r="D22" s="174" t="s">
        <v>483</v>
      </c>
      <c r="E22" s="36">
        <v>5</v>
      </c>
      <c r="F22" s="408"/>
      <c r="G22" s="409"/>
      <c r="H22" s="408"/>
      <c r="I22" s="409"/>
      <c r="J22" s="408"/>
      <c r="K22" s="409"/>
      <c r="L22" s="408"/>
      <c r="M22" s="409"/>
    </row>
    <row r="23" spans="2:13" s="13" customFormat="1" ht="9.95" customHeight="1" thickBot="1">
      <c r="B23" s="39"/>
      <c r="C23" s="39"/>
      <c r="D23" s="39"/>
      <c r="E23" s="39"/>
      <c r="F23" s="404"/>
      <c r="G23" s="405"/>
      <c r="H23" s="405"/>
      <c r="I23" s="405"/>
      <c r="J23" s="405"/>
      <c r="K23" s="405"/>
      <c r="L23" s="405"/>
      <c r="M23" s="412"/>
    </row>
    <row r="24" spans="2:13" s="35" customFormat="1" ht="51.75" thickBot="1">
      <c r="B24" s="171" t="s">
        <v>244</v>
      </c>
      <c r="C24" s="171" t="s">
        <v>240</v>
      </c>
      <c r="D24" s="171" t="s">
        <v>245</v>
      </c>
      <c r="E24" s="171" t="s">
        <v>240</v>
      </c>
      <c r="F24" s="386" t="s">
        <v>481</v>
      </c>
      <c r="G24" s="387"/>
      <c r="H24" s="386" t="s">
        <v>247</v>
      </c>
      <c r="I24" s="387"/>
      <c r="J24" s="386" t="s">
        <v>243</v>
      </c>
      <c r="K24" s="387"/>
      <c r="L24" s="386" t="s">
        <v>263</v>
      </c>
      <c r="M24" s="387"/>
    </row>
    <row r="25" spans="2:13" ht="345" thickBot="1">
      <c r="B25" s="175" t="s">
        <v>317</v>
      </c>
      <c r="C25" s="38">
        <v>5</v>
      </c>
      <c r="D25" s="176" t="s">
        <v>321</v>
      </c>
      <c r="E25" s="38">
        <v>5</v>
      </c>
      <c r="F25" s="408"/>
      <c r="G25" s="409"/>
      <c r="H25" s="408"/>
      <c r="I25" s="409"/>
      <c r="J25" s="408"/>
      <c r="K25" s="409"/>
      <c r="L25" s="408"/>
      <c r="M25" s="409"/>
    </row>
    <row r="26" ht="15.75" thickBot="1"/>
    <row r="27" spans="2:13" ht="19.5" thickBot="1">
      <c r="B27" s="383" t="s">
        <v>248</v>
      </c>
      <c r="C27" s="384"/>
      <c r="D27" s="384"/>
      <c r="E27" s="384"/>
      <c r="F27" s="384"/>
      <c r="G27" s="384"/>
      <c r="H27" s="384"/>
      <c r="I27" s="384"/>
      <c r="J27" s="384"/>
      <c r="K27" s="384"/>
      <c r="L27" s="384"/>
      <c r="M27" s="400"/>
    </row>
    <row r="28" spans="2:13" s="35" customFormat="1" ht="51.75" thickBot="1">
      <c r="B28" s="171" t="s">
        <v>239</v>
      </c>
      <c r="C28" s="171" t="s">
        <v>240</v>
      </c>
      <c r="D28" s="171" t="s">
        <v>241</v>
      </c>
      <c r="E28" s="171" t="s">
        <v>240</v>
      </c>
      <c r="F28" s="386" t="s">
        <v>481</v>
      </c>
      <c r="G28" s="387"/>
      <c r="H28" s="386" t="s">
        <v>247</v>
      </c>
      <c r="I28" s="387"/>
      <c r="J28" s="386" t="s">
        <v>243</v>
      </c>
      <c r="K28" s="387"/>
      <c r="L28" s="386" t="s">
        <v>263</v>
      </c>
      <c r="M28" s="387"/>
    </row>
    <row r="29" spans="2:13" ht="261" customHeight="1" thickBot="1">
      <c r="B29" s="173" t="s">
        <v>316</v>
      </c>
      <c r="C29" s="36"/>
      <c r="D29" s="174" t="s">
        <v>484</v>
      </c>
      <c r="E29" s="36"/>
      <c r="F29" s="408"/>
      <c r="G29" s="409"/>
      <c r="H29" s="408"/>
      <c r="I29" s="409"/>
      <c r="J29" s="408"/>
      <c r="K29" s="409"/>
      <c r="L29" s="408"/>
      <c r="M29" s="409"/>
    </row>
    <row r="30" spans="2:13" s="13" customFormat="1" ht="9.95" customHeight="1" thickBot="1">
      <c r="B30" s="39"/>
      <c r="C30" s="39"/>
      <c r="D30" s="39"/>
      <c r="E30" s="39"/>
      <c r="F30" s="404"/>
      <c r="G30" s="405"/>
      <c r="H30" s="405"/>
      <c r="I30" s="405"/>
      <c r="J30" s="405"/>
      <c r="K30" s="405"/>
      <c r="L30" s="405"/>
      <c r="M30" s="412"/>
    </row>
    <row r="31" spans="2:13" s="35" customFormat="1" ht="51.75" thickBot="1">
      <c r="B31" s="172" t="s">
        <v>244</v>
      </c>
      <c r="C31" s="171" t="s">
        <v>240</v>
      </c>
      <c r="D31" s="172" t="s">
        <v>245</v>
      </c>
      <c r="E31" s="171" t="s">
        <v>240</v>
      </c>
      <c r="F31" s="386" t="s">
        <v>481</v>
      </c>
      <c r="G31" s="387"/>
      <c r="H31" s="386" t="s">
        <v>247</v>
      </c>
      <c r="I31" s="387"/>
      <c r="J31" s="386" t="s">
        <v>243</v>
      </c>
      <c r="K31" s="387"/>
      <c r="L31" s="386" t="s">
        <v>263</v>
      </c>
      <c r="M31" s="387"/>
    </row>
    <row r="32" spans="2:13" ht="409.5" customHeight="1" thickBot="1">
      <c r="B32" s="175" t="s">
        <v>317</v>
      </c>
      <c r="C32" s="38"/>
      <c r="D32" s="176" t="s">
        <v>319</v>
      </c>
      <c r="E32" s="38"/>
      <c r="F32" s="408"/>
      <c r="G32" s="409"/>
      <c r="H32" s="408"/>
      <c r="I32" s="409"/>
      <c r="J32" s="408"/>
      <c r="K32" s="409"/>
      <c r="L32" s="408"/>
      <c r="M32" s="409"/>
    </row>
    <row r="33" spans="2:15" s="13" customFormat="1" ht="16.5" thickBot="1">
      <c r="B33" s="40"/>
      <c r="C33" s="40"/>
      <c r="D33" s="41"/>
      <c r="E33" s="42"/>
      <c r="F33" s="41"/>
      <c r="G33" s="43"/>
      <c r="H33" s="44"/>
      <c r="I33" s="44"/>
      <c r="J33" s="44"/>
      <c r="K33" s="44"/>
      <c r="L33" s="44"/>
      <c r="M33" s="44"/>
      <c r="N33" s="44"/>
      <c r="O33" s="44"/>
    </row>
    <row r="34" spans="2:13" ht="19.5" thickBot="1">
      <c r="B34" s="383" t="s">
        <v>249</v>
      </c>
      <c r="C34" s="384"/>
      <c r="D34" s="384"/>
      <c r="E34" s="384"/>
      <c r="F34" s="384"/>
      <c r="G34" s="384"/>
      <c r="H34" s="384"/>
      <c r="I34" s="384"/>
      <c r="J34" s="384"/>
      <c r="K34" s="384"/>
      <c r="L34" s="384"/>
      <c r="M34" s="400"/>
    </row>
    <row r="35" spans="2:13" s="35" customFormat="1" ht="51.75" thickBot="1">
      <c r="B35" s="171" t="s">
        <v>239</v>
      </c>
      <c r="C35" s="171" t="s">
        <v>240</v>
      </c>
      <c r="D35" s="171" t="s">
        <v>241</v>
      </c>
      <c r="E35" s="171" t="s">
        <v>240</v>
      </c>
      <c r="F35" s="386" t="s">
        <v>481</v>
      </c>
      <c r="G35" s="387"/>
      <c r="H35" s="386" t="s">
        <v>247</v>
      </c>
      <c r="I35" s="387"/>
      <c r="J35" s="386" t="s">
        <v>243</v>
      </c>
      <c r="K35" s="387"/>
      <c r="L35" s="386" t="s">
        <v>263</v>
      </c>
      <c r="M35" s="387"/>
    </row>
    <row r="36" spans="2:13" ht="259.5" customHeight="1" thickBot="1">
      <c r="B36" s="173" t="s">
        <v>316</v>
      </c>
      <c r="C36" s="36"/>
      <c r="D36" s="174" t="s">
        <v>485</v>
      </c>
      <c r="E36" s="36"/>
      <c r="F36" s="408"/>
      <c r="G36" s="409"/>
      <c r="H36" s="408"/>
      <c r="I36" s="409"/>
      <c r="J36" s="408"/>
      <c r="K36" s="409"/>
      <c r="L36" s="408"/>
      <c r="M36" s="409"/>
    </row>
    <row r="37" spans="2:13" s="13" customFormat="1" ht="9.95" customHeight="1" thickBot="1">
      <c r="B37" s="39"/>
      <c r="C37" s="39"/>
      <c r="D37" s="39"/>
      <c r="E37" s="39"/>
      <c r="F37" s="404"/>
      <c r="G37" s="405"/>
      <c r="H37" s="405"/>
      <c r="I37" s="405"/>
      <c r="J37" s="405"/>
      <c r="K37" s="405"/>
      <c r="L37" s="405"/>
      <c r="M37" s="412"/>
    </row>
    <row r="38" spans="2:13" s="35" customFormat="1" ht="51.75" thickBot="1">
      <c r="B38" s="177" t="s">
        <v>244</v>
      </c>
      <c r="C38" s="171" t="s">
        <v>240</v>
      </c>
      <c r="D38" s="171" t="s">
        <v>245</v>
      </c>
      <c r="E38" s="171" t="s">
        <v>240</v>
      </c>
      <c r="F38" s="386" t="s">
        <v>481</v>
      </c>
      <c r="G38" s="387"/>
      <c r="H38" s="386" t="s">
        <v>247</v>
      </c>
      <c r="I38" s="387"/>
      <c r="J38" s="386" t="s">
        <v>243</v>
      </c>
      <c r="K38" s="387"/>
      <c r="L38" s="386" t="s">
        <v>263</v>
      </c>
      <c r="M38" s="387"/>
    </row>
    <row r="39" spans="2:13" ht="336" customHeight="1" thickBot="1">
      <c r="B39" s="175" t="s">
        <v>317</v>
      </c>
      <c r="C39" s="38"/>
      <c r="D39" s="176" t="s">
        <v>320</v>
      </c>
      <c r="E39" s="38"/>
      <c r="F39" s="408"/>
      <c r="G39" s="409"/>
      <c r="H39" s="408"/>
      <c r="I39" s="409"/>
      <c r="J39" s="408"/>
      <c r="K39" s="409"/>
      <c r="L39" s="408"/>
      <c r="M39" s="409"/>
    </row>
  </sheetData>
  <mergeCells count="78">
    <mergeCell ref="L38:M38"/>
    <mergeCell ref="F30:M30"/>
    <mergeCell ref="F37:M37"/>
    <mergeCell ref="H35:I35"/>
    <mergeCell ref="J35:K35"/>
    <mergeCell ref="H31:I31"/>
    <mergeCell ref="B34:M34"/>
    <mergeCell ref="J36:K36"/>
    <mergeCell ref="L36:M36"/>
    <mergeCell ref="F32:G32"/>
    <mergeCell ref="F31:G31"/>
    <mergeCell ref="F35:G35"/>
    <mergeCell ref="J31:K31"/>
    <mergeCell ref="L31:M31"/>
    <mergeCell ref="J22:K22"/>
    <mergeCell ref="L22:M22"/>
    <mergeCell ref="F21:G21"/>
    <mergeCell ref="F38:G38"/>
    <mergeCell ref="F39:G39"/>
    <mergeCell ref="F36:G36"/>
    <mergeCell ref="H38:I38"/>
    <mergeCell ref="J38:K38"/>
    <mergeCell ref="H39:I39"/>
    <mergeCell ref="J39:K39"/>
    <mergeCell ref="L39:M39"/>
    <mergeCell ref="H32:I32"/>
    <mergeCell ref="J32:K32"/>
    <mergeCell ref="L32:M32"/>
    <mergeCell ref="L35:M35"/>
    <mergeCell ref="H36:I36"/>
    <mergeCell ref="F29:G29"/>
    <mergeCell ref="F25:G25"/>
    <mergeCell ref="H25:I25"/>
    <mergeCell ref="J25:K25"/>
    <mergeCell ref="L25:M25"/>
    <mergeCell ref="H29:I29"/>
    <mergeCell ref="J29:K29"/>
    <mergeCell ref="L29:M29"/>
    <mergeCell ref="F28:G28"/>
    <mergeCell ref="B27:M27"/>
    <mergeCell ref="H28:I28"/>
    <mergeCell ref="F15:G15"/>
    <mergeCell ref="H15:I15"/>
    <mergeCell ref="J15:K15"/>
    <mergeCell ref="L15:M15"/>
    <mergeCell ref="J28:K28"/>
    <mergeCell ref="L28:M28"/>
    <mergeCell ref="F23:M23"/>
    <mergeCell ref="H24:I24"/>
    <mergeCell ref="J24:K24"/>
    <mergeCell ref="L24:M24"/>
    <mergeCell ref="H21:I21"/>
    <mergeCell ref="J21:K21"/>
    <mergeCell ref="L21:M21"/>
    <mergeCell ref="F24:G24"/>
    <mergeCell ref="F22:G22"/>
    <mergeCell ref="H22:I22"/>
    <mergeCell ref="F18:G18"/>
    <mergeCell ref="H18:I18"/>
    <mergeCell ref="J18:K18"/>
    <mergeCell ref="L18:M18"/>
    <mergeCell ref="F17:G17"/>
    <mergeCell ref="B20:M20"/>
    <mergeCell ref="C2:G2"/>
    <mergeCell ref="H14:I14"/>
    <mergeCell ref="J14:K14"/>
    <mergeCell ref="B6:M7"/>
    <mergeCell ref="B8:M8"/>
    <mergeCell ref="B9:M9"/>
    <mergeCell ref="C3:F3"/>
    <mergeCell ref="B13:M13"/>
    <mergeCell ref="L14:M14"/>
    <mergeCell ref="F14:G14"/>
    <mergeCell ref="B11:D11"/>
    <mergeCell ref="F16:M16"/>
    <mergeCell ref="H17:I17"/>
    <mergeCell ref="J17:K17"/>
    <mergeCell ref="L17:M17"/>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horizontalCentered="1"/>
  <pageMargins left="0.7874015748031497" right="0.7874015748031497" top="0.7874015748031497" bottom="0.7874015748031497" header="0.15748031496062992" footer="0.15748031496062992"/>
  <pageSetup fitToHeight="0" fitToWidth="1"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4"/>
  <sheetViews>
    <sheetView workbookViewId="0" topLeftCell="A1"/>
  </sheetViews>
  <sheetFormatPr defaultColWidth="11.421875" defaultRowHeight="15"/>
  <cols>
    <col min="1" max="1" width="2.421875" style="0" customWidth="1"/>
    <col min="2" max="2" width="109.28125" style="0" customWidth="1"/>
    <col min="3" max="3" width="2.421875" style="0" customWidth="1"/>
  </cols>
  <sheetData>
    <row r="1" ht="16.5" thickBot="1">
      <c r="B1" s="46" t="s">
        <v>232</v>
      </c>
    </row>
    <row r="2" ht="306.75" thickBot="1">
      <c r="B2" s="47" t="s">
        <v>233</v>
      </c>
    </row>
    <row r="3" ht="16.5" thickBot="1">
      <c r="B3" s="46" t="s">
        <v>234</v>
      </c>
    </row>
    <row r="4" ht="243" thickBot="1">
      <c r="B4" s="48" t="s">
        <v>235</v>
      </c>
    </row>
  </sheetData>
  <printOptions horizontalCentered="1"/>
  <pageMargins left="0.7874015748031497" right="0.7874015748031497" top="0.7874015748031497" bottom="0.7874015748031497" header="0.31496062992125984" footer="0.31496062992125984"/>
  <pageSetup fitToHeight="0"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Daniel Gallagher</cp:lastModifiedBy>
  <cp:lastPrinted>2013-12-18T17:58:43Z</cp:lastPrinted>
  <dcterms:created xsi:type="dcterms:W3CDTF">2010-11-30T14:15:01Z</dcterms:created>
  <dcterms:modified xsi:type="dcterms:W3CDTF">2014-05-12T16:04:38Z</dcterms:modified>
  <cp:category/>
  <cp:version/>
  <cp:contentType/>
  <cp:contentStatus/>
</cp:coreProperties>
</file>